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84" yWindow="65524" windowWidth="11520" windowHeight="10608" activeTab="0"/>
  </bookViews>
  <sheets>
    <sheet name="14 kepz össz" sheetId="1" r:id="rId1"/>
  </sheets>
  <definedNames>
    <definedName name="_xlnm._FilterDatabase" localSheetId="0" hidden="1">'14 kepz össz'!$A$5:$AC$5</definedName>
  </definedNames>
  <calcPr fullCalcOnLoad="1"/>
</workbook>
</file>

<file path=xl/sharedStrings.xml><?xml version="1.0" encoding="utf-8"?>
<sst xmlns="http://schemas.openxmlformats.org/spreadsheetml/2006/main" count="136" uniqueCount="52">
  <si>
    <t>Könyvtár-használat</t>
  </si>
  <si>
    <t>Digitális írástudás, kompetencia, számítógép-használat</t>
  </si>
  <si>
    <t>Megye</t>
  </si>
  <si>
    <t>A képzések helyszíne (településszám)</t>
  </si>
  <si>
    <t>Összes</t>
  </si>
  <si>
    <t>Magas</t>
  </si>
  <si>
    <t>Alacsony</t>
  </si>
  <si>
    <t>Módszertan</t>
  </si>
  <si>
    <t>Magas: a mérés legalacsonyabb és legmagasabb értéke közti táv felső harmadába eső szintű teljesítmény.</t>
  </si>
  <si>
    <t>Alacsony: a mérés legalacsonyabb és legmagasabb értéke közti táv alsó harmadába eső szintű teljesítmény.</t>
  </si>
  <si>
    <t>Piros: kirívó érték.</t>
  </si>
  <si>
    <t>Teljesítményszint</t>
  </si>
  <si>
    <t>(Közepes: a mérés legalacsonyabb és legmagasabb értéke közti táv középső harmadába eső szintű teljesítmény.)</t>
  </si>
  <si>
    <t>Gyermekek - Gy</t>
  </si>
  <si>
    <t>Felnőttek - Fn</t>
  </si>
  <si>
    <t>Idősek - Id</t>
  </si>
  <si>
    <t>s  z  á  m  á  r  a</t>
  </si>
  <si>
    <t>Gy+Fn+Id</t>
  </si>
  <si>
    <t>Az összes (nagy)községek száma</t>
  </si>
  <si>
    <t>Nagyon alacsony</t>
  </si>
  <si>
    <t>A képzésnek otthont adó települések aránya az összes %-ában</t>
  </si>
  <si>
    <t>(Nagyon) alacsony</t>
  </si>
  <si>
    <t>Baranya</t>
  </si>
  <si>
    <t>Bács-Kiskun</t>
  </si>
  <si>
    <t>Békés</t>
  </si>
  <si>
    <t>Borsod-Abaúj-Zemplén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</si>
  <si>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</si>
  <si>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</si>
  <si>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</si>
  <si>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</si>
  <si>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</si>
  <si>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</si>
  <si>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</si>
  <si>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</si>
  <si>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</si>
  <si>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</si>
  <si>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</si>
  <si>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</si>
  <si>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</si>
  <si>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</si>
  <si>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</si>
  <si>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A képzések száma</t>
  </si>
  <si>
    <t>A képzések száma az összes %-ban</t>
  </si>
  <si>
    <t>A résztvevők száma</t>
  </si>
  <si>
    <t>A résztvevők száma az összes %-ban</t>
  </si>
  <si>
    <t>össz./átlag</t>
  </si>
  <si>
    <t>Könyvtárhasználat</t>
  </si>
  <si>
    <t>Képzések KSZR-szervezésben</t>
  </si>
  <si>
    <r>
      <t>➀</t>
    </r>
    <r>
      <rPr>
        <sz val="12"/>
        <rFont val="Arial Unicode MS"/>
        <family val="2"/>
      </rPr>
      <t>b</t>
    </r>
    <r>
      <rPr>
        <sz val="18"/>
        <rFont val="Times New Roman"/>
        <family val="1"/>
      </rPr>
      <t>.</t>
    </r>
  </si>
  <si>
    <r>
      <t>➆</t>
    </r>
    <r>
      <rPr>
        <sz val="12"/>
        <rFont val="Arial Unicode MS"/>
        <family val="2"/>
      </rPr>
      <t>a.</t>
    </r>
  </si>
  <si>
    <r>
      <t>➆</t>
    </r>
    <r>
      <rPr>
        <sz val="12"/>
        <rFont val="Arial Unicode MS"/>
        <family val="2"/>
      </rPr>
      <t>b.</t>
    </r>
  </si>
  <si>
    <r>
      <t xml:space="preserve">összesítés                       </t>
    </r>
    <r>
      <rPr>
        <sz val="18"/>
        <rFont val="Arial Unicode MS"/>
        <family val="2"/>
      </rPr>
      <t>➆</t>
    </r>
    <r>
      <rPr>
        <sz val="12"/>
        <rFont val="Arial Unicode MS"/>
        <family val="2"/>
      </rPr>
      <t>a-b.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</si>
</sst>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14">
    <font>
      <sz val="10"/>
      <name val="Times New Roman"/>
      <family val="0"/>
    </font>
    <font>
      <sz val="12"/>
      <color indexed="8"/>
      <name val="Times New Roman"/>
      <family val="1"/>
    </font>
    <font>
      <sz val="8"/>
      <name val="Times New Roman"/>
      <family val="0"/>
    </font>
    <font>
      <sz val="12"/>
      <name val="Times New Roman"/>
      <family val="1"/>
    </font>
    <font>
      <sz val="12"/>
      <color indexed="10"/>
      <name val="Times New Roman"/>
      <family val="0"/>
    </font>
    <font>
      <i/>
      <sz val="12"/>
      <name val="Times New Roman"/>
      <family val="1"/>
    </font>
    <font>
      <sz val="12"/>
      <name val="Arial Unicode MS"/>
      <family val="2"/>
    </font>
    <font>
      <sz val="18"/>
      <name val="Arial Unicode MS"/>
      <family val="2"/>
    </font>
    <font>
      <sz val="18"/>
      <name val="Times New Roman"/>
      <family val="0"/>
    </font>
    <font>
      <i/>
      <sz val="12"/>
      <color indexed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/>
    </xf>
    <xf numFmtId="0" fontId="1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/>
    </xf>
    <xf numFmtId="0" fontId="4" fillId="3" borderId="6" xfId="0" applyFont="1" applyFill="1" applyBorder="1" applyAlignment="1" quotePrefix="1">
      <alignment horizontal="right" vertical="center" wrapText="1"/>
    </xf>
    <xf numFmtId="0" fontId="4" fillId="3" borderId="6" xfId="0" applyFont="1" applyFill="1" applyBorder="1" applyAlignment="1">
      <alignment vertical="center"/>
    </xf>
    <xf numFmtId="0" fontId="3" fillId="3" borderId="6" xfId="0" applyFont="1" applyFill="1" applyBorder="1" applyAlignment="1" quotePrefix="1">
      <alignment horizontal="right" vertical="center" wrapText="1"/>
    </xf>
    <xf numFmtId="3" fontId="3" fillId="0" borderId="7" xfId="0" applyNumberFormat="1" applyFont="1" applyBorder="1" applyAlignment="1">
      <alignment horizontal="right" vertical="center"/>
    </xf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right" vertical="center"/>
    </xf>
    <xf numFmtId="0" fontId="4" fillId="3" borderId="8" xfId="0" applyFont="1" applyFill="1" applyBorder="1" applyAlignment="1" quotePrefix="1">
      <alignment horizontal="right" vertical="center" wrapText="1"/>
    </xf>
    <xf numFmtId="0" fontId="4" fillId="3" borderId="8" xfId="0" applyFont="1" applyFill="1" applyBorder="1" applyAlignment="1">
      <alignment vertical="center"/>
    </xf>
    <xf numFmtId="0" fontId="3" fillId="3" borderId="8" xfId="0" applyFont="1" applyFill="1" applyBorder="1" applyAlignment="1" quotePrefix="1">
      <alignment horizontal="right" vertical="center" wrapText="1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164" fontId="4" fillId="2" borderId="9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164" fontId="1" fillId="5" borderId="9" xfId="0" applyNumberFormat="1" applyFont="1" applyFill="1" applyBorder="1" applyAlignment="1">
      <alignment horizontal="center" vertical="center" wrapText="1"/>
    </xf>
    <xf numFmtId="164" fontId="1" fillId="5" borderId="10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164" fontId="4" fillId="2" borderId="21" xfId="0" applyNumberFormat="1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center" vertical="center"/>
    </xf>
    <xf numFmtId="164" fontId="4" fillId="5" borderId="21" xfId="0" applyNumberFormat="1" applyFont="1" applyFill="1" applyBorder="1" applyAlignment="1">
      <alignment horizontal="center" vertical="center" wrapText="1"/>
    </xf>
    <xf numFmtId="164" fontId="4" fillId="5" borderId="23" xfId="0" applyNumberFormat="1" applyFont="1" applyFill="1" applyBorder="1" applyAlignment="1">
      <alignment horizontal="center" vertical="center" wrapText="1"/>
    </xf>
    <xf numFmtId="164" fontId="4" fillId="4" borderId="21" xfId="0" applyNumberFormat="1" applyFont="1" applyFill="1" applyBorder="1" applyAlignment="1">
      <alignment horizontal="center" vertical="center" wrapText="1"/>
    </xf>
    <xf numFmtId="164" fontId="4" fillId="4" borderId="23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vertical="center"/>
    </xf>
    <xf numFmtId="4" fontId="4" fillId="3" borderId="23" xfId="0" applyNumberFormat="1" applyFont="1" applyFill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2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164" fontId="1" fillId="5" borderId="12" xfId="0" applyNumberFormat="1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right" vertical="center" wrapText="1"/>
    </xf>
    <xf numFmtId="3" fontId="1" fillId="0" borderId="28" xfId="0" applyNumberFormat="1" applyFont="1" applyFill="1" applyBorder="1" applyAlignment="1">
      <alignment horizontal="right" vertical="center" wrapText="1"/>
    </xf>
    <xf numFmtId="3" fontId="4" fillId="0" borderId="28" xfId="0" applyNumberFormat="1" applyFont="1" applyFill="1" applyBorder="1" applyAlignment="1">
      <alignment horizontal="right" vertical="center" wrapText="1"/>
    </xf>
    <xf numFmtId="3" fontId="1" fillId="0" borderId="26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workbookViewId="0" topLeftCell="A1">
      <pane xSplit="1" ySplit="5" topLeftCell="O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2.75"/>
  <cols>
    <col min="1" max="1" width="24.83203125" style="1" customWidth="1"/>
    <col min="2" max="14" width="12.83203125" style="1" hidden="1" customWidth="1"/>
    <col min="15" max="20" width="12.83203125" style="1" customWidth="1"/>
    <col min="21" max="21" width="16" style="1" customWidth="1"/>
    <col min="22" max="22" width="17.83203125" style="1" customWidth="1"/>
    <col min="23" max="23" width="17.16015625" style="12" customWidth="1"/>
    <col min="24" max="24" width="17.83203125" style="1" customWidth="1"/>
    <col min="25" max="25" width="16.16015625" style="1" customWidth="1"/>
    <col min="26" max="26" width="17.83203125" style="1" customWidth="1"/>
    <col min="27" max="27" width="16.83203125" style="1" customWidth="1"/>
    <col min="28" max="29" width="12.83203125" style="6" customWidth="1"/>
    <col min="30" max="16384" width="8.83203125" style="1" customWidth="1"/>
  </cols>
  <sheetData>
    <row r="1" spans="1:29" ht="21" customHeight="1" thickBot="1">
      <c r="A1" s="14" t="s">
        <v>47</v>
      </c>
      <c r="B1" s="14"/>
      <c r="I1" s="4"/>
      <c r="V1" s="193" t="s">
        <v>48</v>
      </c>
      <c r="W1" s="194"/>
      <c r="X1" s="177" t="s">
        <v>49</v>
      </c>
      <c r="Y1" s="178"/>
      <c r="Z1" s="181" t="s">
        <v>50</v>
      </c>
      <c r="AA1" s="182"/>
      <c r="AB1" s="209"/>
      <c r="AC1" s="210"/>
    </row>
    <row r="2" spans="1:29" ht="87" customHeight="1">
      <c r="A2" s="211" t="s">
        <v>2</v>
      </c>
      <c r="B2" s="211" t="s">
        <v>3</v>
      </c>
      <c r="C2" s="100" t="s">
        <v>0</v>
      </c>
      <c r="D2" s="36" t="s">
        <v>0</v>
      </c>
      <c r="E2" s="36" t="s">
        <v>0</v>
      </c>
      <c r="F2" s="36" t="s">
        <v>0</v>
      </c>
      <c r="G2" s="36" t="s">
        <v>0</v>
      </c>
      <c r="H2" s="37" t="s">
        <v>0</v>
      </c>
      <c r="I2" s="128" t="s">
        <v>1</v>
      </c>
      <c r="J2" s="36" t="s">
        <v>1</v>
      </c>
      <c r="K2" s="36" t="s">
        <v>1</v>
      </c>
      <c r="L2" s="36" t="s">
        <v>1</v>
      </c>
      <c r="M2" s="36" t="s">
        <v>1</v>
      </c>
      <c r="N2" s="101" t="s">
        <v>1</v>
      </c>
      <c r="O2" s="195" t="s">
        <v>46</v>
      </c>
      <c r="P2" s="196"/>
      <c r="Q2" s="197" t="s">
        <v>1</v>
      </c>
      <c r="R2" s="198"/>
      <c r="S2" s="195" t="s">
        <v>4</v>
      </c>
      <c r="T2" s="198"/>
      <c r="U2" s="214" t="s">
        <v>18</v>
      </c>
      <c r="V2" s="199" t="s">
        <v>20</v>
      </c>
      <c r="W2" s="202"/>
      <c r="X2" s="191" t="s">
        <v>1</v>
      </c>
      <c r="Y2" s="192"/>
      <c r="Z2" s="183" t="s">
        <v>1</v>
      </c>
      <c r="AA2" s="184"/>
      <c r="AB2" s="187" t="s">
        <v>51</v>
      </c>
      <c r="AC2" s="188"/>
    </row>
    <row r="3" spans="1:29" ht="21.75" customHeight="1">
      <c r="A3" s="212"/>
      <c r="B3" s="212"/>
      <c r="C3" s="207" t="s">
        <v>13</v>
      </c>
      <c r="D3" s="204"/>
      <c r="E3" s="204" t="s">
        <v>14</v>
      </c>
      <c r="F3" s="204"/>
      <c r="G3" s="204" t="s">
        <v>15</v>
      </c>
      <c r="H3" s="204"/>
      <c r="I3" s="204" t="s">
        <v>13</v>
      </c>
      <c r="J3" s="204"/>
      <c r="K3" s="204" t="s">
        <v>14</v>
      </c>
      <c r="L3" s="204"/>
      <c r="M3" s="204" t="s">
        <v>15</v>
      </c>
      <c r="N3" s="206"/>
      <c r="O3" s="208" t="s">
        <v>17</v>
      </c>
      <c r="P3" s="204" t="s">
        <v>17</v>
      </c>
      <c r="Q3" s="204" t="s">
        <v>17</v>
      </c>
      <c r="R3" s="205" t="s">
        <v>17</v>
      </c>
      <c r="S3" s="207" t="s">
        <v>17</v>
      </c>
      <c r="T3" s="206"/>
      <c r="U3" s="215"/>
      <c r="V3" s="200"/>
      <c r="W3" s="203"/>
      <c r="X3" s="179" t="s">
        <v>17</v>
      </c>
      <c r="Y3" s="180"/>
      <c r="Z3" s="185" t="s">
        <v>17</v>
      </c>
      <c r="AA3" s="186"/>
      <c r="AB3" s="189"/>
      <c r="AC3" s="190"/>
    </row>
    <row r="4" spans="1:29" ht="18.75" customHeight="1">
      <c r="A4" s="212"/>
      <c r="B4" s="212"/>
      <c r="C4" s="207" t="s">
        <v>16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6"/>
      <c r="O4" s="208"/>
      <c r="P4" s="204"/>
      <c r="Q4" s="204"/>
      <c r="R4" s="205"/>
      <c r="S4" s="207"/>
      <c r="T4" s="206"/>
      <c r="U4" s="215"/>
      <c r="V4" s="200"/>
      <c r="W4" s="203"/>
      <c r="X4" s="179"/>
      <c r="Y4" s="180"/>
      <c r="Z4" s="185"/>
      <c r="AA4" s="186"/>
      <c r="AB4" s="189"/>
      <c r="AC4" s="190"/>
    </row>
    <row r="5" spans="1:29" ht="54" customHeight="1" thickBot="1">
      <c r="A5" s="213"/>
      <c r="B5" s="213"/>
      <c r="C5" s="102" t="s">
        <v>41</v>
      </c>
      <c r="D5" s="93" t="s">
        <v>43</v>
      </c>
      <c r="E5" s="93" t="s">
        <v>41</v>
      </c>
      <c r="F5" s="93" t="s">
        <v>43</v>
      </c>
      <c r="G5" s="93" t="s">
        <v>41</v>
      </c>
      <c r="H5" s="94" t="s">
        <v>43</v>
      </c>
      <c r="I5" s="129" t="s">
        <v>41</v>
      </c>
      <c r="J5" s="93" t="s">
        <v>43</v>
      </c>
      <c r="K5" s="93" t="s">
        <v>41</v>
      </c>
      <c r="L5" s="93" t="s">
        <v>43</v>
      </c>
      <c r="M5" s="93" t="s">
        <v>41</v>
      </c>
      <c r="N5" s="103" t="s">
        <v>43</v>
      </c>
      <c r="O5" s="96" t="s">
        <v>41</v>
      </c>
      <c r="P5" s="95" t="s">
        <v>43</v>
      </c>
      <c r="Q5" s="93" t="s">
        <v>41</v>
      </c>
      <c r="R5" s="158" t="s">
        <v>43</v>
      </c>
      <c r="S5" s="102" t="s">
        <v>41</v>
      </c>
      <c r="T5" s="167" t="s">
        <v>43</v>
      </c>
      <c r="U5" s="216"/>
      <c r="V5" s="201"/>
      <c r="W5" s="13" t="s">
        <v>11</v>
      </c>
      <c r="X5" s="176" t="s">
        <v>42</v>
      </c>
      <c r="Y5" s="55" t="s">
        <v>11</v>
      </c>
      <c r="Z5" s="53" t="s">
        <v>44</v>
      </c>
      <c r="AA5" s="54" t="s">
        <v>11</v>
      </c>
      <c r="AB5" s="50" t="s">
        <v>5</v>
      </c>
      <c r="AC5" s="51" t="s">
        <v>6</v>
      </c>
    </row>
    <row r="6" spans="1:29" ht="18" customHeight="1">
      <c r="A6" s="84" t="s">
        <v>22</v>
      </c>
      <c r="B6" s="83">
        <v>4</v>
      </c>
      <c r="C6" s="104">
        <v>1</v>
      </c>
      <c r="D6" s="85">
        <v>11</v>
      </c>
      <c r="E6" s="85">
        <v>1</v>
      </c>
      <c r="F6" s="85">
        <v>8</v>
      </c>
      <c r="G6" s="85">
        <v>0</v>
      </c>
      <c r="H6" s="85">
        <v>0</v>
      </c>
      <c r="I6" s="85">
        <v>1</v>
      </c>
      <c r="J6" s="85">
        <v>5</v>
      </c>
      <c r="K6" s="85">
        <v>1</v>
      </c>
      <c r="L6" s="85">
        <v>6</v>
      </c>
      <c r="M6" s="85">
        <v>1</v>
      </c>
      <c r="N6" s="105">
        <v>3</v>
      </c>
      <c r="O6" s="97">
        <f>C6+E6+G6</f>
        <v>2</v>
      </c>
      <c r="P6" s="86">
        <f>D6+F6+H6</f>
        <v>19</v>
      </c>
      <c r="Q6" s="86">
        <f>I6+K6+M6</f>
        <v>3</v>
      </c>
      <c r="R6" s="159">
        <f>J6+L6+N6</f>
        <v>14</v>
      </c>
      <c r="S6" s="168">
        <f>C6+E6+G6+I6+K6+M6</f>
        <v>5</v>
      </c>
      <c r="T6" s="169">
        <f>D6+F6+H6+J6+L6+N6</f>
        <v>33</v>
      </c>
      <c r="U6" s="164">
        <v>287</v>
      </c>
      <c r="V6" s="87">
        <f>100*B6/U6</f>
        <v>1.3937282229965158</v>
      </c>
      <c r="W6" s="88" t="s">
        <v>19</v>
      </c>
      <c r="X6" s="89">
        <f>100*Q6/S6</f>
        <v>60</v>
      </c>
      <c r="Y6" s="90"/>
      <c r="Z6" s="91">
        <f>100*R6/T6</f>
        <v>42.42424242424242</v>
      </c>
      <c r="AA6" s="92"/>
      <c r="AB6" s="48">
        <v>0</v>
      </c>
      <c r="AC6" s="49">
        <v>0</v>
      </c>
    </row>
    <row r="7" spans="1:29" ht="18" customHeight="1">
      <c r="A7" s="81" t="s">
        <v>23</v>
      </c>
      <c r="B7" s="72">
        <v>22</v>
      </c>
      <c r="C7" s="106">
        <v>0</v>
      </c>
      <c r="D7" s="17">
        <v>0</v>
      </c>
      <c r="E7" s="18">
        <v>502</v>
      </c>
      <c r="F7" s="18">
        <v>7174</v>
      </c>
      <c r="G7" s="15">
        <v>0</v>
      </c>
      <c r="H7" s="17">
        <v>0</v>
      </c>
      <c r="I7" s="15">
        <v>0</v>
      </c>
      <c r="J7" s="17">
        <v>0</v>
      </c>
      <c r="K7" s="18">
        <v>337</v>
      </c>
      <c r="L7" s="18">
        <v>2402</v>
      </c>
      <c r="M7" s="15">
        <v>0</v>
      </c>
      <c r="N7" s="107">
        <v>0</v>
      </c>
      <c r="O7" s="98">
        <f>C7+E7+G7</f>
        <v>502</v>
      </c>
      <c r="P7" s="16">
        <f>D7+F7+H7</f>
        <v>7174</v>
      </c>
      <c r="Q7" s="16">
        <f aca="true" t="shared" si="0" ref="Q7:Q24">I7+K7+M7</f>
        <v>337</v>
      </c>
      <c r="R7" s="160">
        <f aca="true" t="shared" si="1" ref="R7:R24">J7+L7+N7</f>
        <v>2402</v>
      </c>
      <c r="S7" s="170">
        <f aca="true" t="shared" si="2" ref="S7:S24">C7+E7+G7+I7+K7+M7</f>
        <v>839</v>
      </c>
      <c r="T7" s="171">
        <f aca="true" t="shared" si="3" ref="T7:T24">D7+F7+H7+J7+L7+N7</f>
        <v>9576</v>
      </c>
      <c r="U7" s="165">
        <v>97</v>
      </c>
      <c r="V7" s="56">
        <f>100*B7/U7</f>
        <v>22.68041237113402</v>
      </c>
      <c r="W7" s="57" t="s">
        <v>6</v>
      </c>
      <c r="X7" s="62">
        <f aca="true" t="shared" si="4" ref="X7:X23">100*Q7/S7</f>
        <v>40.166865315852206</v>
      </c>
      <c r="Y7" s="63"/>
      <c r="Z7" s="66">
        <f aca="true" t="shared" si="5" ref="Z7:Z23">100*R7/T7</f>
        <v>25.083542188805346</v>
      </c>
      <c r="AA7" s="67" t="s">
        <v>6</v>
      </c>
      <c r="AB7" s="44">
        <v>0</v>
      </c>
      <c r="AC7" s="38">
        <v>1</v>
      </c>
    </row>
    <row r="8" spans="1:29" ht="18" customHeight="1">
      <c r="A8" s="82" t="s">
        <v>24</v>
      </c>
      <c r="B8" s="73">
        <v>43</v>
      </c>
      <c r="C8" s="108">
        <v>168</v>
      </c>
      <c r="D8" s="19">
        <v>2730</v>
      </c>
      <c r="E8" s="19">
        <v>166</v>
      </c>
      <c r="F8" s="19">
        <v>2198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109">
        <v>0</v>
      </c>
      <c r="O8" s="99">
        <f aca="true" t="shared" si="6" ref="O8:O22">C8+E8+G8</f>
        <v>334</v>
      </c>
      <c r="P8" s="21">
        <f aca="true" t="shared" si="7" ref="P8:P22">D8+F8+H8</f>
        <v>4928</v>
      </c>
      <c r="Q8" s="21">
        <f t="shared" si="0"/>
        <v>0</v>
      </c>
      <c r="R8" s="161">
        <f t="shared" si="1"/>
        <v>0</v>
      </c>
      <c r="S8" s="172">
        <f t="shared" si="2"/>
        <v>334</v>
      </c>
      <c r="T8" s="173">
        <f t="shared" si="3"/>
        <v>4928</v>
      </c>
      <c r="U8" s="165">
        <v>53</v>
      </c>
      <c r="V8" s="58">
        <f aca="true" t="shared" si="8" ref="V8:V25">100*B8/U8</f>
        <v>81.13207547169812</v>
      </c>
      <c r="W8" s="59" t="s">
        <v>5</v>
      </c>
      <c r="X8" s="64">
        <f t="shared" si="4"/>
        <v>0</v>
      </c>
      <c r="Y8" s="65" t="s">
        <v>6</v>
      </c>
      <c r="Z8" s="68">
        <f t="shared" si="5"/>
        <v>0</v>
      </c>
      <c r="AA8" s="69" t="s">
        <v>6</v>
      </c>
      <c r="AB8" s="45">
        <v>0</v>
      </c>
      <c r="AC8" s="39">
        <v>2</v>
      </c>
    </row>
    <row r="9" spans="1:29" ht="18" customHeight="1">
      <c r="A9" s="82" t="s">
        <v>25</v>
      </c>
      <c r="B9" s="73">
        <v>70</v>
      </c>
      <c r="C9" s="108">
        <v>0</v>
      </c>
      <c r="D9" s="19">
        <v>0</v>
      </c>
      <c r="E9" s="19">
        <v>82</v>
      </c>
      <c r="F9" s="19">
        <v>534</v>
      </c>
      <c r="G9" s="22">
        <v>0</v>
      </c>
      <c r="H9" s="19">
        <v>0</v>
      </c>
      <c r="I9" s="20">
        <v>0</v>
      </c>
      <c r="J9" s="19">
        <v>0</v>
      </c>
      <c r="K9" s="22">
        <v>0</v>
      </c>
      <c r="L9" s="19">
        <v>0</v>
      </c>
      <c r="M9" s="20">
        <v>0</v>
      </c>
      <c r="N9" s="109">
        <v>0</v>
      </c>
      <c r="O9" s="99">
        <f t="shared" si="6"/>
        <v>82</v>
      </c>
      <c r="P9" s="21">
        <f t="shared" si="7"/>
        <v>534</v>
      </c>
      <c r="Q9" s="21">
        <f t="shared" si="0"/>
        <v>0</v>
      </c>
      <c r="R9" s="161">
        <f t="shared" si="1"/>
        <v>0</v>
      </c>
      <c r="S9" s="172">
        <f t="shared" si="2"/>
        <v>82</v>
      </c>
      <c r="T9" s="173">
        <f t="shared" si="3"/>
        <v>534</v>
      </c>
      <c r="U9" s="165">
        <v>329</v>
      </c>
      <c r="V9" s="56">
        <f t="shared" si="8"/>
        <v>21.27659574468085</v>
      </c>
      <c r="W9" s="57" t="s">
        <v>6</v>
      </c>
      <c r="X9" s="64">
        <f t="shared" si="4"/>
        <v>0</v>
      </c>
      <c r="Y9" s="65" t="s">
        <v>6</v>
      </c>
      <c r="Z9" s="68">
        <f t="shared" si="5"/>
        <v>0</v>
      </c>
      <c r="AA9" s="69" t="s">
        <v>6</v>
      </c>
      <c r="AB9" s="46">
        <v>0</v>
      </c>
      <c r="AC9" s="40">
        <v>2</v>
      </c>
    </row>
    <row r="10" spans="1:29" ht="18" customHeight="1">
      <c r="A10" s="81" t="s">
        <v>26</v>
      </c>
      <c r="B10" s="74">
        <v>15</v>
      </c>
      <c r="C10" s="110">
        <v>36</v>
      </c>
      <c r="D10" s="23">
        <v>640</v>
      </c>
      <c r="E10" s="23">
        <v>13</v>
      </c>
      <c r="F10" s="23">
        <v>339</v>
      </c>
      <c r="G10" s="23">
        <v>11</v>
      </c>
      <c r="H10" s="23">
        <v>0</v>
      </c>
      <c r="I10" s="15">
        <v>0</v>
      </c>
      <c r="J10" s="23">
        <v>0</v>
      </c>
      <c r="K10" s="24">
        <v>69</v>
      </c>
      <c r="L10" s="23">
        <v>133</v>
      </c>
      <c r="M10" s="15">
        <v>0</v>
      </c>
      <c r="N10" s="111">
        <v>0</v>
      </c>
      <c r="O10" s="98">
        <f t="shared" si="6"/>
        <v>60</v>
      </c>
      <c r="P10" s="16">
        <f t="shared" si="7"/>
        <v>979</v>
      </c>
      <c r="Q10" s="16">
        <f t="shared" si="0"/>
        <v>69</v>
      </c>
      <c r="R10" s="160">
        <f t="shared" si="1"/>
        <v>133</v>
      </c>
      <c r="S10" s="170">
        <f t="shared" si="2"/>
        <v>129</v>
      </c>
      <c r="T10" s="171">
        <f t="shared" si="3"/>
        <v>1112</v>
      </c>
      <c r="U10" s="165">
        <v>50</v>
      </c>
      <c r="V10" s="56">
        <f t="shared" si="8"/>
        <v>30</v>
      </c>
      <c r="W10" s="57" t="s">
        <v>6</v>
      </c>
      <c r="X10" s="62">
        <f t="shared" si="4"/>
        <v>53.48837209302326</v>
      </c>
      <c r="Y10" s="63"/>
      <c r="Z10" s="66">
        <f t="shared" si="5"/>
        <v>11.96043165467626</v>
      </c>
      <c r="AA10" s="67" t="s">
        <v>6</v>
      </c>
      <c r="AB10" s="47">
        <v>0</v>
      </c>
      <c r="AC10" s="41">
        <v>1</v>
      </c>
    </row>
    <row r="11" spans="1:29" ht="18" customHeight="1">
      <c r="A11" s="82" t="s">
        <v>27</v>
      </c>
      <c r="B11" s="75">
        <v>25</v>
      </c>
      <c r="C11" s="112">
        <v>0</v>
      </c>
      <c r="D11" s="25">
        <v>0</v>
      </c>
      <c r="E11" s="25">
        <v>9</v>
      </c>
      <c r="F11" s="25">
        <v>171</v>
      </c>
      <c r="G11" s="25">
        <v>0</v>
      </c>
      <c r="H11" s="25">
        <v>0</v>
      </c>
      <c r="I11" s="22">
        <v>0</v>
      </c>
      <c r="J11" s="25">
        <v>0</v>
      </c>
      <c r="K11" s="26">
        <v>26</v>
      </c>
      <c r="L11" s="25">
        <v>626</v>
      </c>
      <c r="M11" s="20">
        <v>0</v>
      </c>
      <c r="N11" s="113">
        <v>0</v>
      </c>
      <c r="O11" s="99">
        <f t="shared" si="6"/>
        <v>9</v>
      </c>
      <c r="P11" s="21">
        <f t="shared" si="7"/>
        <v>171</v>
      </c>
      <c r="Q11" s="21">
        <f t="shared" si="0"/>
        <v>26</v>
      </c>
      <c r="R11" s="161">
        <f t="shared" si="1"/>
        <v>626</v>
      </c>
      <c r="S11" s="172">
        <f t="shared" si="2"/>
        <v>35</v>
      </c>
      <c r="T11" s="173">
        <f t="shared" si="3"/>
        <v>797</v>
      </c>
      <c r="U11" s="165">
        <v>91</v>
      </c>
      <c r="V11" s="56">
        <f t="shared" si="8"/>
        <v>27.47252747252747</v>
      </c>
      <c r="W11" s="57" t="s">
        <v>6</v>
      </c>
      <c r="X11" s="64">
        <f t="shared" si="4"/>
        <v>74.28571428571429</v>
      </c>
      <c r="Y11" s="65" t="s">
        <v>5</v>
      </c>
      <c r="Z11" s="68">
        <f t="shared" si="5"/>
        <v>78.54454203262233</v>
      </c>
      <c r="AA11" s="69" t="s">
        <v>5</v>
      </c>
      <c r="AB11" s="46">
        <v>2</v>
      </c>
      <c r="AC11" s="40">
        <v>0</v>
      </c>
    </row>
    <row r="12" spans="1:29" ht="18" customHeight="1">
      <c r="A12" s="81" t="s">
        <v>28</v>
      </c>
      <c r="B12" s="76">
        <v>40</v>
      </c>
      <c r="C12" s="114">
        <v>0</v>
      </c>
      <c r="D12" s="24">
        <v>0</v>
      </c>
      <c r="E12" s="24">
        <v>34</v>
      </c>
      <c r="F12" s="24">
        <v>531</v>
      </c>
      <c r="G12" s="27">
        <v>0</v>
      </c>
      <c r="H12" s="24">
        <v>0</v>
      </c>
      <c r="I12" s="28">
        <v>0</v>
      </c>
      <c r="J12" s="24">
        <v>0</v>
      </c>
      <c r="K12" s="15">
        <v>0</v>
      </c>
      <c r="L12" s="24">
        <v>478</v>
      </c>
      <c r="M12" s="15">
        <v>0</v>
      </c>
      <c r="N12" s="115">
        <v>0</v>
      </c>
      <c r="O12" s="98">
        <f t="shared" si="6"/>
        <v>34</v>
      </c>
      <c r="P12" s="16">
        <f t="shared" si="7"/>
        <v>531</v>
      </c>
      <c r="Q12" s="16">
        <f t="shared" si="0"/>
        <v>0</v>
      </c>
      <c r="R12" s="160">
        <f t="shared" si="1"/>
        <v>478</v>
      </c>
      <c r="S12" s="170">
        <f t="shared" si="2"/>
        <v>34</v>
      </c>
      <c r="T12" s="171">
        <f t="shared" si="3"/>
        <v>1009</v>
      </c>
      <c r="U12" s="165">
        <v>171</v>
      </c>
      <c r="V12" s="56">
        <f t="shared" si="8"/>
        <v>23.391812865497077</v>
      </c>
      <c r="W12" s="57" t="s">
        <v>6</v>
      </c>
      <c r="X12" s="62">
        <f t="shared" si="4"/>
        <v>0</v>
      </c>
      <c r="Y12" s="63" t="s">
        <v>6</v>
      </c>
      <c r="Z12" s="66">
        <f t="shared" si="5"/>
        <v>47.37363726461843</v>
      </c>
      <c r="AA12" s="52"/>
      <c r="AB12" s="43">
        <v>0</v>
      </c>
      <c r="AC12" s="38">
        <v>1</v>
      </c>
    </row>
    <row r="13" spans="1:29" ht="18" customHeight="1">
      <c r="A13" s="82" t="s">
        <v>29</v>
      </c>
      <c r="B13" s="77">
        <v>4</v>
      </c>
      <c r="C13" s="116">
        <v>0</v>
      </c>
      <c r="D13" s="26">
        <v>0</v>
      </c>
      <c r="E13" s="26">
        <v>1</v>
      </c>
      <c r="F13" s="26">
        <v>72</v>
      </c>
      <c r="G13" s="19">
        <v>0</v>
      </c>
      <c r="H13" s="26">
        <v>0</v>
      </c>
      <c r="I13" s="20">
        <v>0</v>
      </c>
      <c r="J13" s="26">
        <v>0</v>
      </c>
      <c r="K13" s="26">
        <v>3</v>
      </c>
      <c r="L13" s="26">
        <v>18</v>
      </c>
      <c r="M13" s="20">
        <v>0</v>
      </c>
      <c r="N13" s="117">
        <v>0</v>
      </c>
      <c r="O13" s="99">
        <f t="shared" si="6"/>
        <v>1</v>
      </c>
      <c r="P13" s="21">
        <f t="shared" si="7"/>
        <v>72</v>
      </c>
      <c r="Q13" s="21">
        <f t="shared" si="0"/>
        <v>3</v>
      </c>
      <c r="R13" s="161">
        <f t="shared" si="1"/>
        <v>18</v>
      </c>
      <c r="S13" s="172">
        <f t="shared" si="2"/>
        <v>4</v>
      </c>
      <c r="T13" s="173">
        <f t="shared" si="3"/>
        <v>90</v>
      </c>
      <c r="U13" s="165">
        <v>61</v>
      </c>
      <c r="V13" s="58">
        <f t="shared" si="8"/>
        <v>6.557377049180328</v>
      </c>
      <c r="W13" s="59" t="s">
        <v>19</v>
      </c>
      <c r="X13" s="64">
        <f t="shared" si="4"/>
        <v>75</v>
      </c>
      <c r="Y13" s="65" t="s">
        <v>5</v>
      </c>
      <c r="Z13" s="68">
        <f t="shared" si="5"/>
        <v>20</v>
      </c>
      <c r="AA13" s="69" t="s">
        <v>6</v>
      </c>
      <c r="AB13" s="46">
        <v>1</v>
      </c>
      <c r="AC13" s="40">
        <v>1</v>
      </c>
    </row>
    <row r="14" spans="1:29" ht="18" customHeight="1">
      <c r="A14" s="81" t="s">
        <v>30</v>
      </c>
      <c r="B14" s="76">
        <v>2</v>
      </c>
      <c r="C14" s="106">
        <v>0</v>
      </c>
      <c r="D14" s="24">
        <v>0</v>
      </c>
      <c r="E14" s="24">
        <v>1</v>
      </c>
      <c r="F14" s="24">
        <v>42</v>
      </c>
      <c r="G14" s="27">
        <v>0</v>
      </c>
      <c r="H14" s="24">
        <v>0</v>
      </c>
      <c r="I14" s="17">
        <v>1</v>
      </c>
      <c r="J14" s="24">
        <v>3</v>
      </c>
      <c r="K14" s="24">
        <v>5</v>
      </c>
      <c r="L14" s="24">
        <v>71</v>
      </c>
      <c r="M14" s="15">
        <v>0</v>
      </c>
      <c r="N14" s="107">
        <v>0</v>
      </c>
      <c r="O14" s="98">
        <f t="shared" si="6"/>
        <v>1</v>
      </c>
      <c r="P14" s="16">
        <f t="shared" si="7"/>
        <v>42</v>
      </c>
      <c r="Q14" s="16">
        <f t="shared" si="0"/>
        <v>6</v>
      </c>
      <c r="R14" s="160">
        <f t="shared" si="1"/>
        <v>74</v>
      </c>
      <c r="S14" s="170">
        <f t="shared" si="2"/>
        <v>7</v>
      </c>
      <c r="T14" s="171">
        <f t="shared" si="3"/>
        <v>116</v>
      </c>
      <c r="U14" s="165">
        <v>110</v>
      </c>
      <c r="V14" s="58">
        <f t="shared" si="8"/>
        <v>1.8181818181818181</v>
      </c>
      <c r="W14" s="59" t="s">
        <v>19</v>
      </c>
      <c r="X14" s="62">
        <f t="shared" si="4"/>
        <v>85.71428571428571</v>
      </c>
      <c r="Y14" s="63" t="s">
        <v>5</v>
      </c>
      <c r="Z14" s="66">
        <f t="shared" si="5"/>
        <v>63.793103448275865</v>
      </c>
      <c r="AA14" s="52"/>
      <c r="AB14" s="43">
        <v>1</v>
      </c>
      <c r="AC14" s="38">
        <v>0</v>
      </c>
    </row>
    <row r="15" spans="1:29" ht="18" customHeight="1">
      <c r="A15" s="81" t="s">
        <v>31</v>
      </c>
      <c r="B15" s="78">
        <v>19</v>
      </c>
      <c r="C15" s="118">
        <v>36</v>
      </c>
      <c r="D15" s="29">
        <v>741</v>
      </c>
      <c r="E15" s="27">
        <v>0</v>
      </c>
      <c r="F15" s="29">
        <v>0</v>
      </c>
      <c r="G15" s="27">
        <v>0</v>
      </c>
      <c r="H15" s="29">
        <v>0</v>
      </c>
      <c r="I15" s="29">
        <v>7</v>
      </c>
      <c r="J15" s="29">
        <v>96</v>
      </c>
      <c r="K15" s="29">
        <v>7</v>
      </c>
      <c r="L15" s="29">
        <v>255</v>
      </c>
      <c r="M15" s="15">
        <v>0</v>
      </c>
      <c r="N15" s="119">
        <v>0</v>
      </c>
      <c r="O15" s="98">
        <f t="shared" si="6"/>
        <v>36</v>
      </c>
      <c r="P15" s="16">
        <f t="shared" si="7"/>
        <v>741</v>
      </c>
      <c r="Q15" s="16">
        <f t="shared" si="0"/>
        <v>14</v>
      </c>
      <c r="R15" s="160">
        <f t="shared" si="1"/>
        <v>351</v>
      </c>
      <c r="S15" s="170">
        <f t="shared" si="2"/>
        <v>50</v>
      </c>
      <c r="T15" s="171">
        <f t="shared" si="3"/>
        <v>1092</v>
      </c>
      <c r="U15" s="165">
        <v>56</v>
      </c>
      <c r="V15" s="56">
        <f t="shared" si="8"/>
        <v>33.92857142857143</v>
      </c>
      <c r="W15" s="57"/>
      <c r="X15" s="62">
        <f t="shared" si="4"/>
        <v>28</v>
      </c>
      <c r="Y15" s="63" t="s">
        <v>6</v>
      </c>
      <c r="Z15" s="66">
        <f t="shared" si="5"/>
        <v>32.142857142857146</v>
      </c>
      <c r="AA15" s="52"/>
      <c r="AB15" s="47">
        <v>0</v>
      </c>
      <c r="AC15" s="41">
        <v>1</v>
      </c>
    </row>
    <row r="16" spans="1:29" ht="18" customHeight="1">
      <c r="A16" s="82" t="s">
        <v>32</v>
      </c>
      <c r="B16" s="73">
        <v>1</v>
      </c>
      <c r="C16" s="108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20">
        <v>0</v>
      </c>
      <c r="J16" s="19">
        <v>0</v>
      </c>
      <c r="K16" s="19">
        <v>0</v>
      </c>
      <c r="L16" s="19">
        <v>0</v>
      </c>
      <c r="M16" s="20">
        <v>1</v>
      </c>
      <c r="N16" s="117">
        <v>65</v>
      </c>
      <c r="O16" s="99">
        <f t="shared" si="6"/>
        <v>0</v>
      </c>
      <c r="P16" s="21">
        <f t="shared" si="7"/>
        <v>0</v>
      </c>
      <c r="Q16" s="21">
        <f t="shared" si="0"/>
        <v>1</v>
      </c>
      <c r="R16" s="161">
        <f t="shared" si="1"/>
        <v>65</v>
      </c>
      <c r="S16" s="172">
        <f t="shared" si="2"/>
        <v>1</v>
      </c>
      <c r="T16" s="173">
        <f t="shared" si="3"/>
        <v>65</v>
      </c>
      <c r="U16" s="165">
        <v>64</v>
      </c>
      <c r="V16" s="58">
        <f t="shared" si="8"/>
        <v>1.5625</v>
      </c>
      <c r="W16" s="59" t="s">
        <v>19</v>
      </c>
      <c r="X16" s="64">
        <f t="shared" si="4"/>
        <v>100</v>
      </c>
      <c r="Y16" s="65" t="s">
        <v>5</v>
      </c>
      <c r="Z16" s="68">
        <f t="shared" si="5"/>
        <v>100</v>
      </c>
      <c r="AA16" s="69" t="s">
        <v>5</v>
      </c>
      <c r="AB16" s="46">
        <v>2</v>
      </c>
      <c r="AC16" s="40">
        <v>0</v>
      </c>
    </row>
    <row r="17" spans="1:29" s="2" customFormat="1" ht="18" customHeight="1">
      <c r="A17" s="81" t="s">
        <v>33</v>
      </c>
      <c r="B17" s="71">
        <v>3</v>
      </c>
      <c r="C17" s="120">
        <v>2</v>
      </c>
      <c r="D17" s="15">
        <v>45</v>
      </c>
      <c r="E17" s="15">
        <v>0</v>
      </c>
      <c r="F17" s="15">
        <v>0</v>
      </c>
      <c r="G17" s="15">
        <v>0</v>
      </c>
      <c r="H17" s="15">
        <v>0</v>
      </c>
      <c r="I17" s="120">
        <v>0</v>
      </c>
      <c r="J17" s="15">
        <v>0</v>
      </c>
      <c r="K17" s="15">
        <v>6</v>
      </c>
      <c r="L17" s="15">
        <v>68</v>
      </c>
      <c r="M17" s="15">
        <v>0</v>
      </c>
      <c r="N17" s="121">
        <v>0</v>
      </c>
      <c r="O17" s="98">
        <f t="shared" si="6"/>
        <v>2</v>
      </c>
      <c r="P17" s="16">
        <f t="shared" si="7"/>
        <v>45</v>
      </c>
      <c r="Q17" s="16">
        <f t="shared" si="0"/>
        <v>6</v>
      </c>
      <c r="R17" s="160">
        <f t="shared" si="1"/>
        <v>68</v>
      </c>
      <c r="S17" s="170">
        <f t="shared" si="2"/>
        <v>8</v>
      </c>
      <c r="T17" s="171">
        <f t="shared" si="3"/>
        <v>113</v>
      </c>
      <c r="U17" s="165">
        <v>125</v>
      </c>
      <c r="V17" s="58">
        <f t="shared" si="8"/>
        <v>2.4</v>
      </c>
      <c r="W17" s="59" t="s">
        <v>19</v>
      </c>
      <c r="X17" s="62">
        <f t="shared" si="4"/>
        <v>75</v>
      </c>
      <c r="Y17" s="63" t="s">
        <v>5</v>
      </c>
      <c r="Z17" s="66">
        <f t="shared" si="5"/>
        <v>60.176991150442475</v>
      </c>
      <c r="AA17" s="70"/>
      <c r="AB17" s="43">
        <v>1</v>
      </c>
      <c r="AC17" s="38">
        <v>0</v>
      </c>
    </row>
    <row r="18" spans="1:29" ht="18" customHeight="1">
      <c r="A18" s="82" t="s">
        <v>34</v>
      </c>
      <c r="B18" s="79">
        <v>24</v>
      </c>
      <c r="C18" s="122">
        <v>124</v>
      </c>
      <c r="D18" s="30">
        <v>2701</v>
      </c>
      <c r="E18" s="31">
        <v>16</v>
      </c>
      <c r="F18" s="30">
        <v>243</v>
      </c>
      <c r="G18" s="20">
        <v>0</v>
      </c>
      <c r="H18" s="30">
        <v>0</v>
      </c>
      <c r="I18" s="120">
        <v>0</v>
      </c>
      <c r="J18" s="30">
        <v>0</v>
      </c>
      <c r="K18" s="31">
        <v>31</v>
      </c>
      <c r="L18" s="30">
        <v>249</v>
      </c>
      <c r="M18" s="31">
        <v>17</v>
      </c>
      <c r="N18" s="123">
        <v>115</v>
      </c>
      <c r="O18" s="99">
        <f t="shared" si="6"/>
        <v>140</v>
      </c>
      <c r="P18" s="21">
        <f t="shared" si="7"/>
        <v>2944</v>
      </c>
      <c r="Q18" s="21">
        <f t="shared" si="0"/>
        <v>48</v>
      </c>
      <c r="R18" s="161">
        <f t="shared" si="1"/>
        <v>364</v>
      </c>
      <c r="S18" s="172">
        <f t="shared" si="2"/>
        <v>188</v>
      </c>
      <c r="T18" s="173">
        <f t="shared" si="3"/>
        <v>3308</v>
      </c>
      <c r="U18" s="165">
        <v>133</v>
      </c>
      <c r="V18" s="56">
        <f t="shared" si="8"/>
        <v>18.045112781954888</v>
      </c>
      <c r="W18" s="57" t="s">
        <v>6</v>
      </c>
      <c r="X18" s="64">
        <f t="shared" si="4"/>
        <v>25.53191489361702</v>
      </c>
      <c r="Y18" s="65" t="s">
        <v>6</v>
      </c>
      <c r="Z18" s="68">
        <f t="shared" si="5"/>
        <v>11.003627569528415</v>
      </c>
      <c r="AA18" s="69" t="s">
        <v>6</v>
      </c>
      <c r="AB18" s="46">
        <v>0</v>
      </c>
      <c r="AC18" s="40">
        <v>2</v>
      </c>
    </row>
    <row r="19" spans="1:29" ht="18" customHeight="1">
      <c r="A19" s="82" t="s">
        <v>35</v>
      </c>
      <c r="B19" s="75">
        <v>33</v>
      </c>
      <c r="C19" s="112">
        <v>67</v>
      </c>
      <c r="D19" s="19">
        <v>1294</v>
      </c>
      <c r="E19" s="25">
        <v>6</v>
      </c>
      <c r="F19" s="19">
        <v>131</v>
      </c>
      <c r="G19" s="20">
        <v>0</v>
      </c>
      <c r="H19" s="19">
        <v>0</v>
      </c>
      <c r="I19" s="120">
        <v>6</v>
      </c>
      <c r="J19" s="19">
        <v>70</v>
      </c>
      <c r="K19" s="25">
        <v>15</v>
      </c>
      <c r="L19" s="19">
        <v>156</v>
      </c>
      <c r="M19" s="25">
        <v>9</v>
      </c>
      <c r="N19" s="109">
        <v>83</v>
      </c>
      <c r="O19" s="99">
        <f t="shared" si="6"/>
        <v>73</v>
      </c>
      <c r="P19" s="21">
        <f t="shared" si="7"/>
        <v>1425</v>
      </c>
      <c r="Q19" s="21">
        <f t="shared" si="0"/>
        <v>30</v>
      </c>
      <c r="R19" s="161">
        <f t="shared" si="1"/>
        <v>309</v>
      </c>
      <c r="S19" s="172">
        <f t="shared" si="2"/>
        <v>103</v>
      </c>
      <c r="T19" s="173">
        <f t="shared" si="3"/>
        <v>1734</v>
      </c>
      <c r="U19" s="165">
        <v>230</v>
      </c>
      <c r="V19" s="56">
        <f t="shared" si="8"/>
        <v>14.347826086956522</v>
      </c>
      <c r="W19" s="57" t="s">
        <v>6</v>
      </c>
      <c r="X19" s="64">
        <f t="shared" si="4"/>
        <v>29.12621359223301</v>
      </c>
      <c r="Y19" s="65" t="s">
        <v>6</v>
      </c>
      <c r="Z19" s="68">
        <f t="shared" si="5"/>
        <v>17.82006920415225</v>
      </c>
      <c r="AA19" s="69" t="s">
        <v>6</v>
      </c>
      <c r="AB19" s="46">
        <v>0</v>
      </c>
      <c r="AC19" s="40">
        <v>2</v>
      </c>
    </row>
    <row r="20" spans="1:29" ht="18" customHeight="1">
      <c r="A20" s="81" t="s">
        <v>36</v>
      </c>
      <c r="B20" s="80">
        <v>49</v>
      </c>
      <c r="C20" s="124">
        <v>3</v>
      </c>
      <c r="D20" s="32">
        <v>70</v>
      </c>
      <c r="E20" s="32">
        <v>28</v>
      </c>
      <c r="F20" s="33">
        <v>1259</v>
      </c>
      <c r="G20" s="15">
        <v>0</v>
      </c>
      <c r="H20" s="32">
        <v>0</v>
      </c>
      <c r="I20" s="120">
        <v>0</v>
      </c>
      <c r="J20" s="32">
        <v>0</v>
      </c>
      <c r="K20" s="32">
        <v>31</v>
      </c>
      <c r="L20" s="32">
        <v>568</v>
      </c>
      <c r="M20" s="23">
        <v>0</v>
      </c>
      <c r="N20" s="125">
        <v>0</v>
      </c>
      <c r="O20" s="98">
        <f t="shared" si="6"/>
        <v>31</v>
      </c>
      <c r="P20" s="16">
        <f t="shared" si="7"/>
        <v>1329</v>
      </c>
      <c r="Q20" s="16">
        <f t="shared" si="0"/>
        <v>31</v>
      </c>
      <c r="R20" s="160">
        <f t="shared" si="1"/>
        <v>568</v>
      </c>
      <c r="S20" s="170">
        <f t="shared" si="2"/>
        <v>62</v>
      </c>
      <c r="T20" s="171">
        <f t="shared" si="3"/>
        <v>1897</v>
      </c>
      <c r="U20" s="165">
        <v>201</v>
      </c>
      <c r="V20" s="56">
        <f t="shared" si="8"/>
        <v>24.378109452736318</v>
      </c>
      <c r="W20" s="57" t="s">
        <v>6</v>
      </c>
      <c r="X20" s="62">
        <f t="shared" si="4"/>
        <v>50</v>
      </c>
      <c r="Y20" s="63"/>
      <c r="Z20" s="66">
        <f t="shared" si="5"/>
        <v>29.942013705851345</v>
      </c>
      <c r="AA20" s="67" t="s">
        <v>6</v>
      </c>
      <c r="AB20" s="43">
        <v>0</v>
      </c>
      <c r="AC20" s="38">
        <v>1</v>
      </c>
    </row>
    <row r="21" spans="1:29" ht="18" customHeight="1">
      <c r="A21" s="81" t="s">
        <v>37</v>
      </c>
      <c r="B21" s="78">
        <v>19</v>
      </c>
      <c r="C21" s="118">
        <v>16</v>
      </c>
      <c r="D21" s="29">
        <v>279</v>
      </c>
      <c r="E21" s="29">
        <v>4</v>
      </c>
      <c r="F21" s="29">
        <v>60</v>
      </c>
      <c r="G21" s="15">
        <v>0</v>
      </c>
      <c r="H21" s="29">
        <v>0</v>
      </c>
      <c r="I21" s="120">
        <v>2</v>
      </c>
      <c r="J21" s="29">
        <v>47</v>
      </c>
      <c r="K21" s="29">
        <v>17</v>
      </c>
      <c r="L21" s="29">
        <v>143</v>
      </c>
      <c r="M21" s="29">
        <v>21</v>
      </c>
      <c r="N21" s="119">
        <v>124</v>
      </c>
      <c r="O21" s="98">
        <f t="shared" si="6"/>
        <v>20</v>
      </c>
      <c r="P21" s="16">
        <f t="shared" si="7"/>
        <v>339</v>
      </c>
      <c r="Q21" s="16">
        <f t="shared" si="0"/>
        <v>40</v>
      </c>
      <c r="R21" s="160">
        <f t="shared" si="1"/>
        <v>314</v>
      </c>
      <c r="S21" s="170">
        <f t="shared" si="2"/>
        <v>60</v>
      </c>
      <c r="T21" s="171">
        <f t="shared" si="3"/>
        <v>653</v>
      </c>
      <c r="U21" s="165">
        <v>98</v>
      </c>
      <c r="V21" s="56">
        <f t="shared" si="8"/>
        <v>19.387755102040817</v>
      </c>
      <c r="W21" s="57" t="s">
        <v>6</v>
      </c>
      <c r="X21" s="62">
        <f t="shared" si="4"/>
        <v>66.66666666666667</v>
      </c>
      <c r="Y21" s="63"/>
      <c r="Z21" s="66">
        <f t="shared" si="5"/>
        <v>48.085758039816234</v>
      </c>
      <c r="AA21" s="52"/>
      <c r="AB21" s="43">
        <v>0</v>
      </c>
      <c r="AC21" s="38">
        <v>0</v>
      </c>
    </row>
    <row r="22" spans="1:29" ht="18" customHeight="1">
      <c r="A22" s="81" t="s">
        <v>38</v>
      </c>
      <c r="B22" s="78">
        <v>25</v>
      </c>
      <c r="C22" s="118"/>
      <c r="D22" s="29"/>
      <c r="E22" s="29">
        <v>9</v>
      </c>
      <c r="F22" s="29">
        <v>218</v>
      </c>
      <c r="G22" s="15"/>
      <c r="H22" s="29"/>
      <c r="I22" s="120"/>
      <c r="J22" s="29"/>
      <c r="K22" s="34">
        <v>28</v>
      </c>
      <c r="L22" s="34">
        <v>4001</v>
      </c>
      <c r="M22" s="29"/>
      <c r="N22" s="119"/>
      <c r="O22" s="98">
        <f t="shared" si="6"/>
        <v>9</v>
      </c>
      <c r="P22" s="16">
        <f t="shared" si="7"/>
        <v>218</v>
      </c>
      <c r="Q22" s="16">
        <f>I22+K22+M22</f>
        <v>28</v>
      </c>
      <c r="R22" s="160">
        <f>J22+L22+N22</f>
        <v>4001</v>
      </c>
      <c r="S22" s="170">
        <f>C22+E22+G22+I22+K22+M22</f>
        <v>37</v>
      </c>
      <c r="T22" s="171">
        <f>D22+F22+H22+J22+L22+N22</f>
        <v>4219</v>
      </c>
      <c r="U22" s="165">
        <v>203</v>
      </c>
      <c r="V22" s="56">
        <f t="shared" si="8"/>
        <v>12.31527093596059</v>
      </c>
      <c r="W22" s="57" t="s">
        <v>6</v>
      </c>
      <c r="X22" s="62">
        <f t="shared" si="4"/>
        <v>75.67567567567568</v>
      </c>
      <c r="Y22" s="63" t="s">
        <v>5</v>
      </c>
      <c r="Z22" s="66">
        <f t="shared" si="5"/>
        <v>94.83289879118274</v>
      </c>
      <c r="AA22" s="67" t="s">
        <v>5</v>
      </c>
      <c r="AB22" s="43">
        <v>2</v>
      </c>
      <c r="AC22" s="38">
        <v>0</v>
      </c>
    </row>
    <row r="23" spans="1:29" ht="18" customHeight="1">
      <c r="A23" s="82" t="s">
        <v>39</v>
      </c>
      <c r="B23" s="77">
        <v>39</v>
      </c>
      <c r="C23" s="126">
        <v>100</v>
      </c>
      <c r="D23" s="35">
        <v>2539</v>
      </c>
      <c r="E23" s="26">
        <v>16</v>
      </c>
      <c r="F23" s="35">
        <v>683</v>
      </c>
      <c r="G23" s="20">
        <v>0</v>
      </c>
      <c r="H23" s="35">
        <v>0</v>
      </c>
      <c r="I23" s="120">
        <v>3</v>
      </c>
      <c r="J23" s="35">
        <v>25</v>
      </c>
      <c r="K23" s="26">
        <v>11</v>
      </c>
      <c r="L23" s="35">
        <v>119</v>
      </c>
      <c r="M23" s="20">
        <v>0</v>
      </c>
      <c r="N23" s="127">
        <v>0</v>
      </c>
      <c r="O23" s="98">
        <f>C23+E23+G23</f>
        <v>116</v>
      </c>
      <c r="P23" s="16">
        <f>D23+F23+H23</f>
        <v>3222</v>
      </c>
      <c r="Q23" s="21">
        <f t="shared" si="0"/>
        <v>14</v>
      </c>
      <c r="R23" s="161">
        <f t="shared" si="1"/>
        <v>144</v>
      </c>
      <c r="S23" s="172">
        <f t="shared" si="2"/>
        <v>130</v>
      </c>
      <c r="T23" s="173">
        <f t="shared" si="3"/>
        <v>3366</v>
      </c>
      <c r="U23" s="165">
        <v>201</v>
      </c>
      <c r="V23" s="56">
        <f t="shared" si="8"/>
        <v>19.402985074626866</v>
      </c>
      <c r="W23" s="57" t="s">
        <v>6</v>
      </c>
      <c r="X23" s="64">
        <f t="shared" si="4"/>
        <v>10.76923076923077</v>
      </c>
      <c r="Y23" s="65" t="s">
        <v>6</v>
      </c>
      <c r="Z23" s="68">
        <f t="shared" si="5"/>
        <v>4.278074866310161</v>
      </c>
      <c r="AA23" s="69" t="s">
        <v>6</v>
      </c>
      <c r="AB23" s="45">
        <v>0</v>
      </c>
      <c r="AC23" s="39">
        <v>2</v>
      </c>
    </row>
    <row r="24" spans="1:29" ht="18" customHeight="1" thickBot="1">
      <c r="A24" s="145" t="s">
        <v>40</v>
      </c>
      <c r="B24" s="146">
        <v>15</v>
      </c>
      <c r="C24" s="147">
        <v>22</v>
      </c>
      <c r="D24" s="148">
        <v>104</v>
      </c>
      <c r="E24" s="148">
        <v>8</v>
      </c>
      <c r="F24" s="148">
        <v>87</v>
      </c>
      <c r="G24" s="149">
        <v>0</v>
      </c>
      <c r="H24" s="42">
        <v>0</v>
      </c>
      <c r="I24" s="130">
        <v>2</v>
      </c>
      <c r="J24" s="148">
        <v>10</v>
      </c>
      <c r="K24" s="148">
        <v>21</v>
      </c>
      <c r="L24" s="148">
        <v>158</v>
      </c>
      <c r="M24" s="149">
        <v>0</v>
      </c>
      <c r="N24" s="150">
        <v>0</v>
      </c>
      <c r="O24" s="151">
        <f>C24+E24+G24</f>
        <v>30</v>
      </c>
      <c r="P24" s="152">
        <f>D24+F24+H24</f>
        <v>191</v>
      </c>
      <c r="Q24" s="152">
        <f t="shared" si="0"/>
        <v>23</v>
      </c>
      <c r="R24" s="162">
        <f t="shared" si="1"/>
        <v>168</v>
      </c>
      <c r="S24" s="174">
        <f t="shared" si="2"/>
        <v>53</v>
      </c>
      <c r="T24" s="175">
        <f t="shared" si="3"/>
        <v>359</v>
      </c>
      <c r="U24" s="166">
        <v>248</v>
      </c>
      <c r="V24" s="60">
        <f t="shared" si="8"/>
        <v>6.048387096774194</v>
      </c>
      <c r="W24" s="61" t="s">
        <v>19</v>
      </c>
      <c r="X24" s="153">
        <f>100*Q24/S24</f>
        <v>43.39622641509434</v>
      </c>
      <c r="Y24" s="154"/>
      <c r="Z24" s="155">
        <f>100*R24/T24</f>
        <v>46.796657381615596</v>
      </c>
      <c r="AA24" s="54"/>
      <c r="AB24" s="156">
        <v>0</v>
      </c>
      <c r="AC24" s="157">
        <v>0</v>
      </c>
    </row>
    <row r="25" spans="1:29" ht="15.75" thickBot="1">
      <c r="A25" s="131" t="s">
        <v>45</v>
      </c>
      <c r="B25" s="11">
        <f>SUM(B6:B24)</f>
        <v>452</v>
      </c>
      <c r="C25" s="132">
        <f aca="true" t="shared" si="9" ref="C25:N25">SUM(C6:C24)</f>
        <v>575</v>
      </c>
      <c r="D25" s="133">
        <f t="shared" si="9"/>
        <v>11154</v>
      </c>
      <c r="E25" s="133">
        <f t="shared" si="9"/>
        <v>896</v>
      </c>
      <c r="F25" s="133">
        <f t="shared" si="9"/>
        <v>13750</v>
      </c>
      <c r="G25" s="133">
        <f t="shared" si="9"/>
        <v>11</v>
      </c>
      <c r="H25" s="133">
        <f t="shared" si="9"/>
        <v>0</v>
      </c>
      <c r="I25" s="134">
        <f t="shared" si="9"/>
        <v>22</v>
      </c>
      <c r="J25" s="133">
        <f t="shared" si="9"/>
        <v>256</v>
      </c>
      <c r="K25" s="133">
        <f t="shared" si="9"/>
        <v>608</v>
      </c>
      <c r="L25" s="133">
        <f t="shared" si="9"/>
        <v>9451</v>
      </c>
      <c r="M25" s="133">
        <f t="shared" si="9"/>
        <v>49</v>
      </c>
      <c r="N25" s="135">
        <f t="shared" si="9"/>
        <v>390</v>
      </c>
      <c r="O25" s="136">
        <f aca="true" t="shared" si="10" ref="O25:T25">SUM(O6:O24)</f>
        <v>1482</v>
      </c>
      <c r="P25" s="133">
        <f t="shared" si="10"/>
        <v>24904</v>
      </c>
      <c r="Q25" s="133">
        <f t="shared" si="10"/>
        <v>679</v>
      </c>
      <c r="R25" s="163">
        <f t="shared" si="10"/>
        <v>10097</v>
      </c>
      <c r="S25" s="132">
        <f t="shared" si="10"/>
        <v>2161</v>
      </c>
      <c r="T25" s="135">
        <f t="shared" si="10"/>
        <v>35001</v>
      </c>
      <c r="U25" s="3">
        <f>SUM(U6:U24)</f>
        <v>2808</v>
      </c>
      <c r="V25" s="137">
        <f t="shared" si="8"/>
        <v>16.096866096866098</v>
      </c>
      <c r="W25" s="138" t="s">
        <v>21</v>
      </c>
      <c r="X25" s="139">
        <f>100*Q25/S25</f>
        <v>31.42063859324387</v>
      </c>
      <c r="Y25" s="140" t="s">
        <v>6</v>
      </c>
      <c r="Z25" s="141">
        <f>100*R25/T25</f>
        <v>28.84774720722265</v>
      </c>
      <c r="AA25" s="142" t="s">
        <v>6</v>
      </c>
      <c r="AB25" s="143">
        <f>AVERAGE(AB6:AB24)</f>
        <v>0.47368421052631576</v>
      </c>
      <c r="AC25" s="144">
        <f>AVERAGE(AC6:AC24)</f>
        <v>0.8421052631578947</v>
      </c>
    </row>
    <row r="26" spans="28:29" ht="15">
      <c r="AB26" s="9"/>
      <c r="AC26" s="10"/>
    </row>
    <row r="27" spans="1:22" ht="15">
      <c r="A27" s="5" t="s">
        <v>7</v>
      </c>
      <c r="V27" s="217"/>
    </row>
    <row r="28" ht="15">
      <c r="A28" s="5"/>
    </row>
    <row r="29" ht="15">
      <c r="A29" s="8" t="s">
        <v>8</v>
      </c>
    </row>
    <row r="30" ht="15">
      <c r="A30" s="8" t="s">
        <v>9</v>
      </c>
    </row>
    <row r="31" ht="15">
      <c r="A31" s="8" t="s">
        <v>12</v>
      </c>
    </row>
    <row r="32" ht="15">
      <c r="A32" s="7" t="s">
        <v>10</v>
      </c>
    </row>
  </sheetData>
  <autoFilter ref="A5:AC5"/>
  <mergeCells count="29">
    <mergeCell ref="AB1:AC1"/>
    <mergeCell ref="A2:A5"/>
    <mergeCell ref="B2:B5"/>
    <mergeCell ref="C3:D3"/>
    <mergeCell ref="E3:F3"/>
    <mergeCell ref="G3:H3"/>
    <mergeCell ref="I3:J3"/>
    <mergeCell ref="K3:L3"/>
    <mergeCell ref="U2:U5"/>
    <mergeCell ref="S3:T4"/>
    <mergeCell ref="M3:N3"/>
    <mergeCell ref="C4:N4"/>
    <mergeCell ref="O3:O4"/>
    <mergeCell ref="P3:P4"/>
    <mergeCell ref="AB2:AC4"/>
    <mergeCell ref="X2:Y2"/>
    <mergeCell ref="V1:W1"/>
    <mergeCell ref="O2:P2"/>
    <mergeCell ref="Q2:R2"/>
    <mergeCell ref="S2:T2"/>
    <mergeCell ref="V2:V5"/>
    <mergeCell ref="W2:W4"/>
    <mergeCell ref="Q3:Q4"/>
    <mergeCell ref="R3:R4"/>
    <mergeCell ref="X1:Y1"/>
    <mergeCell ref="X3:Y4"/>
    <mergeCell ref="Z1:AA1"/>
    <mergeCell ref="Z2:AA2"/>
    <mergeCell ref="Z3:AA4"/>
  </mergeCells>
  <printOptions/>
  <pageMargins left="0.51" right="0.42" top="1" bottom="1" header="0.5" footer="0.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Országos Széchényi Könyvtár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somogyi.jozsef</dc:creator>
  <cp:keywords/>
  <dc:description/>
  <cp:lastModifiedBy>somogyi.jozsef</cp:lastModifiedBy>
  <cp:lastPrinted>2015-01-08T14:45:13Z</cp:lastPrinted>
  <dcterms:created xsi:type="dcterms:W3CDTF">2015-01-08T10:16:20Z</dcterms:created>
  <dcterms:modified xsi:type="dcterms:W3CDTF">2015-03-31T13:37:45Z</dcterms:modified>
  <cp:category/>
  <cp:version/>
  <cp:contentType/>
  <cp:contentStatus/>
</cp:coreProperties>
</file>