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Somogyi József\Documents\bent\statisztika\8retro60-18\"/>
    </mc:Choice>
  </mc:AlternateContent>
  <xr:revisionPtr revIDLastSave="0" documentId="13_ncr:1_{0E8DAF3B-0CD5-4B5D-BAC3-1E9FCC48E6CB}" xr6:coauthVersionLast="46" xr6:coauthVersionMax="46" xr10:uidLastSave="{00000000-0000-0000-0000-000000000000}"/>
  <bookViews>
    <workbookView xWindow="-110" yWindow="-110" windowWidth="17020" windowHeight="10720" xr2:uid="{00000000-000D-0000-FFFF-FFFF00000000}"/>
  </bookViews>
  <sheets>
    <sheet name="Adat data &amp; Mut ind 60-18 HU-EN" sheetId="11" r:id="rId1"/>
    <sheet name="Mjegyzések Notes 1960-2018 HU" sheetId="6" r:id="rId2"/>
    <sheet name="Adatbázis dbase 60-19 HU-EN" sheetId="13" r:id="rId3"/>
    <sheet name="Adatbázis dbase 60-19 HU-EN Add" sheetId="12" r:id="rId4"/>
  </sheets>
  <definedNames>
    <definedName name="_xlnm._FilterDatabase" localSheetId="2" hidden="1">'Adatbázis dbase 60-19 HU-EN'!$A$1:$P$421</definedName>
    <definedName name="_xlnm._FilterDatabase" localSheetId="3" hidden="1">'Adatbázis dbase 60-19 HU-EN Add'!$A$1:$P$421</definedName>
    <definedName name="_xlnm._FilterDatabase" localSheetId="1" hidden="1">'Mjegyzések Notes 1960-2018 HU'!$A$3:$K$3</definedName>
    <definedName name="idosor6012">'Adatbázis dbase 60-19 HU-EN'!$A$1:$N$421</definedName>
  </definedNames>
  <calcPr calcId="181029"/>
  <pivotCaches>
    <pivotCache cacheId="9" r:id="rId5"/>
  </pivotCaches>
</workbook>
</file>

<file path=xl/calcChain.xml><?xml version="1.0" encoding="utf-8"?>
<calcChain xmlns="http://schemas.openxmlformats.org/spreadsheetml/2006/main">
  <c r="D421" i="12" l="1"/>
  <c r="F181" i="12"/>
  <c r="F421" i="12" s="1"/>
  <c r="G181" i="12"/>
  <c r="G421" i="12" s="1"/>
  <c r="H181" i="12"/>
  <c r="H421" i="12" s="1"/>
  <c r="I181" i="12"/>
  <c r="I421" i="12" s="1"/>
  <c r="J181" i="12"/>
  <c r="J421" i="12" s="1"/>
  <c r="K181" i="12"/>
  <c r="K421" i="12" s="1"/>
  <c r="L181" i="12"/>
  <c r="L421" i="12" s="1"/>
  <c r="M181" i="12"/>
  <c r="M421" i="12" s="1"/>
  <c r="N181" i="12"/>
  <c r="N421" i="12" s="1"/>
  <c r="F180" i="12"/>
  <c r="E181" i="12"/>
  <c r="E421" i="12" s="1"/>
  <c r="C181" i="12"/>
  <c r="C421" i="12" s="1"/>
  <c r="F420" i="12" l="1"/>
  <c r="C123" i="12"/>
  <c r="C363" i="12" s="1"/>
  <c r="D123" i="12"/>
  <c r="D363" i="12" s="1"/>
  <c r="E123" i="12"/>
  <c r="E363" i="12" s="1"/>
  <c r="F123" i="12"/>
  <c r="F363" i="12" s="1"/>
  <c r="G123" i="12"/>
  <c r="G363" i="12" s="1"/>
  <c r="H123" i="12"/>
  <c r="H363" i="12" s="1"/>
  <c r="I123" i="12"/>
  <c r="I363" i="12" s="1"/>
  <c r="J123" i="12"/>
  <c r="J363" i="12" s="1"/>
  <c r="K123" i="12"/>
  <c r="K363" i="12" s="1"/>
  <c r="L123" i="12"/>
  <c r="L363" i="12" s="1"/>
  <c r="M123" i="12"/>
  <c r="M363" i="12" s="1"/>
  <c r="N123" i="12"/>
  <c r="N363" i="12" s="1"/>
  <c r="C124" i="12"/>
  <c r="C364" i="12" s="1"/>
  <c r="D124" i="12"/>
  <c r="D364" i="12" s="1"/>
  <c r="E124" i="12"/>
  <c r="E364" i="12" s="1"/>
  <c r="F124" i="12"/>
  <c r="F364" i="12" s="1"/>
  <c r="G124" i="12"/>
  <c r="G364" i="12" s="1"/>
  <c r="H124" i="12"/>
  <c r="H364" i="12" s="1"/>
  <c r="I124" i="12"/>
  <c r="I364" i="12" s="1"/>
  <c r="J124" i="12"/>
  <c r="J364" i="12" s="1"/>
  <c r="K124" i="12"/>
  <c r="K364" i="12" s="1"/>
  <c r="L124" i="12"/>
  <c r="L364" i="12" s="1"/>
  <c r="M124" i="12"/>
  <c r="M364" i="12" s="1"/>
  <c r="N124" i="12"/>
  <c r="N364" i="12" s="1"/>
  <c r="C125" i="12"/>
  <c r="C365" i="12" s="1"/>
  <c r="D125" i="12"/>
  <c r="D365" i="12" s="1"/>
  <c r="E125" i="12"/>
  <c r="E365" i="12" s="1"/>
  <c r="F125" i="12"/>
  <c r="F365" i="12" s="1"/>
  <c r="G125" i="12"/>
  <c r="G365" i="12" s="1"/>
  <c r="H125" i="12"/>
  <c r="H365" i="12" s="1"/>
  <c r="I125" i="12"/>
  <c r="I365" i="12" s="1"/>
  <c r="J125" i="12"/>
  <c r="J365" i="12" s="1"/>
  <c r="K125" i="12"/>
  <c r="K365" i="12" s="1"/>
  <c r="L125" i="12"/>
  <c r="L365" i="12" s="1"/>
  <c r="M125" i="12"/>
  <c r="M365" i="12" s="1"/>
  <c r="N125" i="12"/>
  <c r="N365" i="12" s="1"/>
  <c r="C126" i="12"/>
  <c r="C366" i="12" s="1"/>
  <c r="D126" i="12"/>
  <c r="D366" i="12" s="1"/>
  <c r="E126" i="12"/>
  <c r="E366" i="12" s="1"/>
  <c r="F126" i="12"/>
  <c r="F366" i="12" s="1"/>
  <c r="G126" i="12"/>
  <c r="G366" i="12" s="1"/>
  <c r="H126" i="12"/>
  <c r="H366" i="12" s="1"/>
  <c r="I126" i="12"/>
  <c r="I366" i="12" s="1"/>
  <c r="J126" i="12"/>
  <c r="J366" i="12" s="1"/>
  <c r="K126" i="12"/>
  <c r="K366" i="12" s="1"/>
  <c r="L126" i="12"/>
  <c r="L366" i="12" s="1"/>
  <c r="M126" i="12"/>
  <c r="M366" i="12" s="1"/>
  <c r="N126" i="12"/>
  <c r="N366" i="12" s="1"/>
  <c r="C127" i="12"/>
  <c r="C367" i="12" s="1"/>
  <c r="D127" i="12"/>
  <c r="D367" i="12" s="1"/>
  <c r="E127" i="12"/>
  <c r="E367" i="12" s="1"/>
  <c r="F127" i="12"/>
  <c r="F367" i="12" s="1"/>
  <c r="G127" i="12"/>
  <c r="G367" i="12" s="1"/>
  <c r="H127" i="12"/>
  <c r="H367" i="12" s="1"/>
  <c r="I127" i="12"/>
  <c r="I367" i="12" s="1"/>
  <c r="J127" i="12"/>
  <c r="J367" i="12" s="1"/>
  <c r="K127" i="12"/>
  <c r="K367" i="12" s="1"/>
  <c r="L127" i="12"/>
  <c r="L367" i="12" s="1"/>
  <c r="M127" i="12"/>
  <c r="M367" i="12" s="1"/>
  <c r="N127" i="12"/>
  <c r="N367" i="12" s="1"/>
  <c r="C128" i="12"/>
  <c r="C368" i="12" s="1"/>
  <c r="D128" i="12"/>
  <c r="D368" i="12" s="1"/>
  <c r="E128" i="12"/>
  <c r="E368" i="12" s="1"/>
  <c r="F128" i="12"/>
  <c r="F368" i="12" s="1"/>
  <c r="G128" i="12"/>
  <c r="G368" i="12" s="1"/>
  <c r="H128" i="12"/>
  <c r="H368" i="12" s="1"/>
  <c r="I128" i="12"/>
  <c r="I368" i="12" s="1"/>
  <c r="J128" i="12"/>
  <c r="J368" i="12" s="1"/>
  <c r="K128" i="12"/>
  <c r="K368" i="12" s="1"/>
  <c r="L128" i="12"/>
  <c r="L368" i="12" s="1"/>
  <c r="M128" i="12"/>
  <c r="M368" i="12" s="1"/>
  <c r="N128" i="12"/>
  <c r="N368" i="12" s="1"/>
  <c r="C129" i="12"/>
  <c r="C369" i="12" s="1"/>
  <c r="D129" i="12"/>
  <c r="D369" i="12" s="1"/>
  <c r="E129" i="12"/>
  <c r="E369" i="12" s="1"/>
  <c r="F129" i="12"/>
  <c r="F369" i="12" s="1"/>
  <c r="G129" i="12"/>
  <c r="G369" i="12" s="1"/>
  <c r="H129" i="12"/>
  <c r="H369" i="12" s="1"/>
  <c r="I129" i="12"/>
  <c r="I369" i="12" s="1"/>
  <c r="J129" i="12"/>
  <c r="J369" i="12" s="1"/>
  <c r="K129" i="12"/>
  <c r="K369" i="12" s="1"/>
  <c r="L129" i="12"/>
  <c r="L369" i="12" s="1"/>
  <c r="M129" i="12"/>
  <c r="M369" i="12" s="1"/>
  <c r="N129" i="12"/>
  <c r="N369" i="12" s="1"/>
  <c r="C130" i="12"/>
  <c r="C370" i="12" s="1"/>
  <c r="D130" i="12"/>
  <c r="D370" i="12" s="1"/>
  <c r="E130" i="12"/>
  <c r="E370" i="12" s="1"/>
  <c r="F130" i="12"/>
  <c r="F370" i="12" s="1"/>
  <c r="G130" i="12"/>
  <c r="G370" i="12" s="1"/>
  <c r="H130" i="12"/>
  <c r="H370" i="12" s="1"/>
  <c r="I130" i="12"/>
  <c r="I370" i="12" s="1"/>
  <c r="J130" i="12"/>
  <c r="J370" i="12" s="1"/>
  <c r="K130" i="12"/>
  <c r="K370" i="12" s="1"/>
  <c r="L130" i="12"/>
  <c r="L370" i="12" s="1"/>
  <c r="M130" i="12"/>
  <c r="M370" i="12" s="1"/>
  <c r="N130" i="12"/>
  <c r="N370" i="12" s="1"/>
  <c r="C131" i="12"/>
  <c r="C371" i="12" s="1"/>
  <c r="D131" i="12"/>
  <c r="D371" i="12" s="1"/>
  <c r="E131" i="12"/>
  <c r="E371" i="12" s="1"/>
  <c r="F131" i="12"/>
  <c r="F371" i="12" s="1"/>
  <c r="G131" i="12"/>
  <c r="G371" i="12" s="1"/>
  <c r="H131" i="12"/>
  <c r="H371" i="12" s="1"/>
  <c r="I131" i="12"/>
  <c r="I371" i="12" s="1"/>
  <c r="J131" i="12"/>
  <c r="J371" i="12" s="1"/>
  <c r="K131" i="12"/>
  <c r="K371" i="12" s="1"/>
  <c r="L131" i="12"/>
  <c r="L371" i="12" s="1"/>
  <c r="M131" i="12"/>
  <c r="M371" i="12" s="1"/>
  <c r="N131" i="12"/>
  <c r="N371" i="12" s="1"/>
  <c r="C132" i="12"/>
  <c r="C372" i="12" s="1"/>
  <c r="D132" i="12"/>
  <c r="D372" i="12" s="1"/>
  <c r="E132" i="12"/>
  <c r="E372" i="12" s="1"/>
  <c r="F132" i="12"/>
  <c r="F372" i="12" s="1"/>
  <c r="G132" i="12"/>
  <c r="G372" i="12" s="1"/>
  <c r="H132" i="12"/>
  <c r="H372" i="12" s="1"/>
  <c r="I132" i="12"/>
  <c r="I372" i="12" s="1"/>
  <c r="J132" i="12"/>
  <c r="J372" i="12" s="1"/>
  <c r="K132" i="12"/>
  <c r="K372" i="12" s="1"/>
  <c r="L132" i="12"/>
  <c r="L372" i="12" s="1"/>
  <c r="M132" i="12"/>
  <c r="M372" i="12" s="1"/>
  <c r="N132" i="12"/>
  <c r="N372" i="12" s="1"/>
  <c r="C133" i="12"/>
  <c r="C373" i="12" s="1"/>
  <c r="D133" i="12"/>
  <c r="D373" i="12" s="1"/>
  <c r="E133" i="12"/>
  <c r="E373" i="12" s="1"/>
  <c r="F133" i="12"/>
  <c r="F373" i="12" s="1"/>
  <c r="G133" i="12"/>
  <c r="G373" i="12" s="1"/>
  <c r="H133" i="12"/>
  <c r="H373" i="12" s="1"/>
  <c r="I133" i="12"/>
  <c r="I373" i="12" s="1"/>
  <c r="J133" i="12"/>
  <c r="J373" i="12" s="1"/>
  <c r="K133" i="12"/>
  <c r="K373" i="12" s="1"/>
  <c r="L133" i="12"/>
  <c r="L373" i="12" s="1"/>
  <c r="M133" i="12"/>
  <c r="M373" i="12" s="1"/>
  <c r="N133" i="12"/>
  <c r="N373" i="12" s="1"/>
  <c r="C134" i="12"/>
  <c r="C374" i="12" s="1"/>
  <c r="D134" i="12"/>
  <c r="D374" i="12" s="1"/>
  <c r="E134" i="12"/>
  <c r="E374" i="12" s="1"/>
  <c r="F134" i="12"/>
  <c r="F374" i="12" s="1"/>
  <c r="G134" i="12"/>
  <c r="G374" i="12" s="1"/>
  <c r="H134" i="12"/>
  <c r="H374" i="12" s="1"/>
  <c r="I134" i="12"/>
  <c r="I374" i="12" s="1"/>
  <c r="J134" i="12"/>
  <c r="J374" i="12" s="1"/>
  <c r="K134" i="12"/>
  <c r="K374" i="12" s="1"/>
  <c r="L134" i="12"/>
  <c r="L374" i="12" s="1"/>
  <c r="M134" i="12"/>
  <c r="M374" i="12" s="1"/>
  <c r="N134" i="12"/>
  <c r="N374" i="12" s="1"/>
  <c r="C135" i="12"/>
  <c r="C375" i="12" s="1"/>
  <c r="D135" i="12"/>
  <c r="D375" i="12" s="1"/>
  <c r="E135" i="12"/>
  <c r="E375" i="12" s="1"/>
  <c r="F135" i="12"/>
  <c r="F375" i="12" s="1"/>
  <c r="G135" i="12"/>
  <c r="G375" i="12" s="1"/>
  <c r="H135" i="12"/>
  <c r="H375" i="12" s="1"/>
  <c r="I135" i="12"/>
  <c r="I375" i="12" s="1"/>
  <c r="J135" i="12"/>
  <c r="J375" i="12" s="1"/>
  <c r="K135" i="12"/>
  <c r="K375" i="12" s="1"/>
  <c r="L135" i="12"/>
  <c r="L375" i="12" s="1"/>
  <c r="M135" i="12"/>
  <c r="M375" i="12" s="1"/>
  <c r="N135" i="12"/>
  <c r="N375" i="12" s="1"/>
  <c r="C136" i="12"/>
  <c r="C376" i="12" s="1"/>
  <c r="D136" i="12"/>
  <c r="D376" i="12" s="1"/>
  <c r="E136" i="12"/>
  <c r="E376" i="12" s="1"/>
  <c r="F136" i="12"/>
  <c r="F376" i="12" s="1"/>
  <c r="G136" i="12"/>
  <c r="G376" i="12" s="1"/>
  <c r="H136" i="12"/>
  <c r="H376" i="12" s="1"/>
  <c r="I136" i="12"/>
  <c r="I376" i="12" s="1"/>
  <c r="J136" i="12"/>
  <c r="J376" i="12" s="1"/>
  <c r="K136" i="12"/>
  <c r="K376" i="12" s="1"/>
  <c r="L136" i="12"/>
  <c r="L376" i="12" s="1"/>
  <c r="M136" i="12"/>
  <c r="M376" i="12" s="1"/>
  <c r="N136" i="12"/>
  <c r="N376" i="12" s="1"/>
  <c r="C137" i="12"/>
  <c r="C377" i="12" s="1"/>
  <c r="D137" i="12"/>
  <c r="D377" i="12" s="1"/>
  <c r="E137" i="12"/>
  <c r="E377" i="12" s="1"/>
  <c r="F137" i="12"/>
  <c r="F377" i="12" s="1"/>
  <c r="G137" i="12"/>
  <c r="G377" i="12" s="1"/>
  <c r="H137" i="12"/>
  <c r="H377" i="12" s="1"/>
  <c r="I137" i="12"/>
  <c r="I377" i="12" s="1"/>
  <c r="J137" i="12"/>
  <c r="J377" i="12" s="1"/>
  <c r="K137" i="12"/>
  <c r="K377" i="12" s="1"/>
  <c r="L137" i="12"/>
  <c r="L377" i="12" s="1"/>
  <c r="M137" i="12"/>
  <c r="M377" i="12" s="1"/>
  <c r="N137" i="12"/>
  <c r="N377" i="12" s="1"/>
  <c r="C138" i="12"/>
  <c r="C378" i="12" s="1"/>
  <c r="D138" i="12"/>
  <c r="D378" i="12" s="1"/>
  <c r="E138" i="12"/>
  <c r="E378" i="12" s="1"/>
  <c r="F138" i="12"/>
  <c r="F378" i="12" s="1"/>
  <c r="G138" i="12"/>
  <c r="G378" i="12" s="1"/>
  <c r="H138" i="12"/>
  <c r="H378" i="12" s="1"/>
  <c r="I138" i="12"/>
  <c r="I378" i="12" s="1"/>
  <c r="J138" i="12"/>
  <c r="J378" i="12" s="1"/>
  <c r="K138" i="12"/>
  <c r="K378" i="12" s="1"/>
  <c r="L138" i="12"/>
  <c r="L378" i="12" s="1"/>
  <c r="M138" i="12"/>
  <c r="M378" i="12" s="1"/>
  <c r="N138" i="12"/>
  <c r="N378" i="12" s="1"/>
  <c r="C139" i="12"/>
  <c r="C379" i="12" s="1"/>
  <c r="D139" i="12"/>
  <c r="D379" i="12" s="1"/>
  <c r="E139" i="12"/>
  <c r="E379" i="12" s="1"/>
  <c r="F139" i="12"/>
  <c r="F379" i="12" s="1"/>
  <c r="G139" i="12"/>
  <c r="G379" i="12" s="1"/>
  <c r="H139" i="12"/>
  <c r="H379" i="12" s="1"/>
  <c r="I139" i="12"/>
  <c r="I379" i="12" s="1"/>
  <c r="J139" i="12"/>
  <c r="J379" i="12" s="1"/>
  <c r="K139" i="12"/>
  <c r="K379" i="12" s="1"/>
  <c r="L139" i="12"/>
  <c r="L379" i="12" s="1"/>
  <c r="M139" i="12"/>
  <c r="M379" i="12" s="1"/>
  <c r="N139" i="12"/>
  <c r="N379" i="12" s="1"/>
  <c r="C140" i="12"/>
  <c r="C380" i="12" s="1"/>
  <c r="D140" i="12"/>
  <c r="D380" i="12" s="1"/>
  <c r="E140" i="12"/>
  <c r="E380" i="12" s="1"/>
  <c r="F140" i="12"/>
  <c r="F380" i="12" s="1"/>
  <c r="G140" i="12"/>
  <c r="G380" i="12" s="1"/>
  <c r="H140" i="12"/>
  <c r="H380" i="12" s="1"/>
  <c r="I140" i="12"/>
  <c r="I380" i="12" s="1"/>
  <c r="J140" i="12"/>
  <c r="J380" i="12" s="1"/>
  <c r="K140" i="12"/>
  <c r="K380" i="12" s="1"/>
  <c r="L140" i="12"/>
  <c r="L380" i="12" s="1"/>
  <c r="M140" i="12"/>
  <c r="M380" i="12" s="1"/>
  <c r="N140" i="12"/>
  <c r="N380" i="12" s="1"/>
  <c r="C141" i="12"/>
  <c r="C381" i="12" s="1"/>
  <c r="D141" i="12"/>
  <c r="D381" i="12" s="1"/>
  <c r="E141" i="12"/>
  <c r="E381" i="12" s="1"/>
  <c r="F141" i="12"/>
  <c r="F381" i="12" s="1"/>
  <c r="G141" i="12"/>
  <c r="G381" i="12" s="1"/>
  <c r="H141" i="12"/>
  <c r="H381" i="12" s="1"/>
  <c r="I141" i="12"/>
  <c r="I381" i="12" s="1"/>
  <c r="J141" i="12"/>
  <c r="J381" i="12" s="1"/>
  <c r="K141" i="12"/>
  <c r="K381" i="12" s="1"/>
  <c r="L141" i="12"/>
  <c r="L381" i="12" s="1"/>
  <c r="M141" i="12"/>
  <c r="M381" i="12" s="1"/>
  <c r="N141" i="12"/>
  <c r="N381" i="12" s="1"/>
  <c r="C142" i="12"/>
  <c r="C382" i="12" s="1"/>
  <c r="D142" i="12"/>
  <c r="D382" i="12" s="1"/>
  <c r="E142" i="12"/>
  <c r="E382" i="12" s="1"/>
  <c r="F142" i="12"/>
  <c r="F382" i="12" s="1"/>
  <c r="G142" i="12"/>
  <c r="G382" i="12" s="1"/>
  <c r="H142" i="12"/>
  <c r="H382" i="12" s="1"/>
  <c r="I142" i="12"/>
  <c r="I382" i="12" s="1"/>
  <c r="J142" i="12"/>
  <c r="J382" i="12" s="1"/>
  <c r="K142" i="12"/>
  <c r="K382" i="12" s="1"/>
  <c r="L142" i="12"/>
  <c r="L382" i="12" s="1"/>
  <c r="M142" i="12"/>
  <c r="M382" i="12" s="1"/>
  <c r="N142" i="12"/>
  <c r="N382" i="12" s="1"/>
  <c r="C143" i="12"/>
  <c r="C383" i="12" s="1"/>
  <c r="D143" i="12"/>
  <c r="D383" i="12" s="1"/>
  <c r="E143" i="12"/>
  <c r="E383" i="12" s="1"/>
  <c r="F143" i="12"/>
  <c r="F383" i="12" s="1"/>
  <c r="G143" i="12"/>
  <c r="G383" i="12" s="1"/>
  <c r="H143" i="12"/>
  <c r="H383" i="12" s="1"/>
  <c r="I143" i="12"/>
  <c r="I383" i="12" s="1"/>
  <c r="J143" i="12"/>
  <c r="J383" i="12" s="1"/>
  <c r="K143" i="12"/>
  <c r="K383" i="12" s="1"/>
  <c r="L143" i="12"/>
  <c r="L383" i="12" s="1"/>
  <c r="M143" i="12"/>
  <c r="M383" i="12" s="1"/>
  <c r="N143" i="12"/>
  <c r="N383" i="12" s="1"/>
  <c r="C144" i="12"/>
  <c r="C384" i="12" s="1"/>
  <c r="D144" i="12"/>
  <c r="D384" i="12" s="1"/>
  <c r="E144" i="12"/>
  <c r="E384" i="12" s="1"/>
  <c r="F144" i="12"/>
  <c r="F384" i="12" s="1"/>
  <c r="G144" i="12"/>
  <c r="G384" i="12" s="1"/>
  <c r="H144" i="12"/>
  <c r="H384" i="12" s="1"/>
  <c r="I144" i="12"/>
  <c r="I384" i="12" s="1"/>
  <c r="J144" i="12"/>
  <c r="J384" i="12" s="1"/>
  <c r="K144" i="12"/>
  <c r="K384" i="12" s="1"/>
  <c r="L144" i="12"/>
  <c r="L384" i="12" s="1"/>
  <c r="M144" i="12"/>
  <c r="M384" i="12" s="1"/>
  <c r="N144" i="12"/>
  <c r="N384" i="12" s="1"/>
  <c r="C145" i="12"/>
  <c r="C385" i="12" s="1"/>
  <c r="D145" i="12"/>
  <c r="D385" i="12" s="1"/>
  <c r="E145" i="12"/>
  <c r="E385" i="12" s="1"/>
  <c r="F145" i="12"/>
  <c r="F385" i="12" s="1"/>
  <c r="G145" i="12"/>
  <c r="G385" i="12" s="1"/>
  <c r="H145" i="12"/>
  <c r="H385" i="12" s="1"/>
  <c r="I145" i="12"/>
  <c r="I385" i="12" s="1"/>
  <c r="J145" i="12"/>
  <c r="J385" i="12" s="1"/>
  <c r="K145" i="12"/>
  <c r="K385" i="12" s="1"/>
  <c r="L145" i="12"/>
  <c r="L385" i="12" s="1"/>
  <c r="M145" i="12"/>
  <c r="M385" i="12" s="1"/>
  <c r="N145" i="12"/>
  <c r="N385" i="12" s="1"/>
  <c r="C146" i="12"/>
  <c r="C386" i="12" s="1"/>
  <c r="D146" i="12"/>
  <c r="D386" i="12" s="1"/>
  <c r="E146" i="12"/>
  <c r="E386" i="12" s="1"/>
  <c r="F146" i="12"/>
  <c r="F386" i="12" s="1"/>
  <c r="G146" i="12"/>
  <c r="G386" i="12" s="1"/>
  <c r="H146" i="12"/>
  <c r="H386" i="12" s="1"/>
  <c r="I146" i="12"/>
  <c r="I386" i="12" s="1"/>
  <c r="J146" i="12"/>
  <c r="J386" i="12" s="1"/>
  <c r="K146" i="12"/>
  <c r="K386" i="12" s="1"/>
  <c r="L146" i="12"/>
  <c r="L386" i="12" s="1"/>
  <c r="M146" i="12"/>
  <c r="M386" i="12" s="1"/>
  <c r="N146" i="12"/>
  <c r="N386" i="12" s="1"/>
  <c r="C147" i="12"/>
  <c r="C387" i="12" s="1"/>
  <c r="D147" i="12"/>
  <c r="D387" i="12" s="1"/>
  <c r="E147" i="12"/>
  <c r="E387" i="12" s="1"/>
  <c r="F147" i="12"/>
  <c r="F387" i="12" s="1"/>
  <c r="G147" i="12"/>
  <c r="G387" i="12" s="1"/>
  <c r="H147" i="12"/>
  <c r="H387" i="12" s="1"/>
  <c r="I147" i="12"/>
  <c r="I387" i="12" s="1"/>
  <c r="J147" i="12"/>
  <c r="J387" i="12" s="1"/>
  <c r="K147" i="12"/>
  <c r="K387" i="12" s="1"/>
  <c r="L147" i="12"/>
  <c r="L387" i="12" s="1"/>
  <c r="M147" i="12"/>
  <c r="M387" i="12" s="1"/>
  <c r="N147" i="12"/>
  <c r="N387" i="12" s="1"/>
  <c r="C148" i="12"/>
  <c r="C388" i="12" s="1"/>
  <c r="D148" i="12"/>
  <c r="D388" i="12" s="1"/>
  <c r="E148" i="12"/>
  <c r="E388" i="12" s="1"/>
  <c r="F148" i="12"/>
  <c r="F388" i="12" s="1"/>
  <c r="G148" i="12"/>
  <c r="G388" i="12" s="1"/>
  <c r="H148" i="12"/>
  <c r="H388" i="12" s="1"/>
  <c r="I148" i="12"/>
  <c r="I388" i="12" s="1"/>
  <c r="J148" i="12"/>
  <c r="J388" i="12" s="1"/>
  <c r="K148" i="12"/>
  <c r="K388" i="12" s="1"/>
  <c r="L148" i="12"/>
  <c r="L388" i="12" s="1"/>
  <c r="M148" i="12"/>
  <c r="M388" i="12" s="1"/>
  <c r="N148" i="12"/>
  <c r="N388" i="12" s="1"/>
  <c r="C149" i="12"/>
  <c r="C389" i="12" s="1"/>
  <c r="D149" i="12"/>
  <c r="D389" i="12" s="1"/>
  <c r="E149" i="12"/>
  <c r="E389" i="12" s="1"/>
  <c r="F149" i="12"/>
  <c r="F389" i="12" s="1"/>
  <c r="G149" i="12"/>
  <c r="G389" i="12" s="1"/>
  <c r="H149" i="12"/>
  <c r="H389" i="12" s="1"/>
  <c r="I149" i="12"/>
  <c r="I389" i="12" s="1"/>
  <c r="J149" i="12"/>
  <c r="J389" i="12" s="1"/>
  <c r="K149" i="12"/>
  <c r="K389" i="12" s="1"/>
  <c r="L149" i="12"/>
  <c r="L389" i="12" s="1"/>
  <c r="M149" i="12"/>
  <c r="M389" i="12" s="1"/>
  <c r="N149" i="12"/>
  <c r="N389" i="12" s="1"/>
  <c r="C150" i="12"/>
  <c r="C390" i="12" s="1"/>
  <c r="D150" i="12"/>
  <c r="D390" i="12" s="1"/>
  <c r="E150" i="12"/>
  <c r="E390" i="12" s="1"/>
  <c r="F150" i="12"/>
  <c r="F390" i="12" s="1"/>
  <c r="G150" i="12"/>
  <c r="G390" i="12" s="1"/>
  <c r="H150" i="12"/>
  <c r="H390" i="12" s="1"/>
  <c r="I150" i="12"/>
  <c r="I390" i="12" s="1"/>
  <c r="J150" i="12"/>
  <c r="J390" i="12" s="1"/>
  <c r="K150" i="12"/>
  <c r="K390" i="12" s="1"/>
  <c r="L150" i="12"/>
  <c r="L390" i="12" s="1"/>
  <c r="M150" i="12"/>
  <c r="M390" i="12" s="1"/>
  <c r="N150" i="12"/>
  <c r="N390" i="12" s="1"/>
  <c r="C151" i="12"/>
  <c r="C391" i="12" s="1"/>
  <c r="D151" i="12"/>
  <c r="D391" i="12" s="1"/>
  <c r="E151" i="12"/>
  <c r="E391" i="12" s="1"/>
  <c r="F151" i="12"/>
  <c r="F391" i="12" s="1"/>
  <c r="G151" i="12"/>
  <c r="G391" i="12" s="1"/>
  <c r="H151" i="12"/>
  <c r="H391" i="12" s="1"/>
  <c r="I151" i="12"/>
  <c r="I391" i="12" s="1"/>
  <c r="J151" i="12"/>
  <c r="J391" i="12" s="1"/>
  <c r="K151" i="12"/>
  <c r="K391" i="12" s="1"/>
  <c r="L151" i="12"/>
  <c r="L391" i="12" s="1"/>
  <c r="M151" i="12"/>
  <c r="M391" i="12" s="1"/>
  <c r="N151" i="12"/>
  <c r="N391" i="12" s="1"/>
  <c r="C152" i="12"/>
  <c r="C392" i="12" s="1"/>
  <c r="D152" i="12"/>
  <c r="D392" i="12" s="1"/>
  <c r="E152" i="12"/>
  <c r="E392" i="12" s="1"/>
  <c r="F152" i="12"/>
  <c r="F392" i="12" s="1"/>
  <c r="G152" i="12"/>
  <c r="G392" i="12" s="1"/>
  <c r="H152" i="12"/>
  <c r="H392" i="12" s="1"/>
  <c r="I152" i="12"/>
  <c r="I392" i="12" s="1"/>
  <c r="J152" i="12"/>
  <c r="J392" i="12" s="1"/>
  <c r="K152" i="12"/>
  <c r="K392" i="12" s="1"/>
  <c r="L152" i="12"/>
  <c r="L392" i="12" s="1"/>
  <c r="M152" i="12"/>
  <c r="M392" i="12" s="1"/>
  <c r="N152" i="12"/>
  <c r="N392" i="12" s="1"/>
  <c r="C153" i="12"/>
  <c r="C393" i="12" s="1"/>
  <c r="D153" i="12"/>
  <c r="D393" i="12" s="1"/>
  <c r="E153" i="12"/>
  <c r="E393" i="12" s="1"/>
  <c r="F153" i="12"/>
  <c r="F393" i="12" s="1"/>
  <c r="G153" i="12"/>
  <c r="G393" i="12" s="1"/>
  <c r="H153" i="12"/>
  <c r="H393" i="12" s="1"/>
  <c r="I153" i="12"/>
  <c r="I393" i="12" s="1"/>
  <c r="J153" i="12"/>
  <c r="J393" i="12" s="1"/>
  <c r="K153" i="12"/>
  <c r="K393" i="12" s="1"/>
  <c r="L153" i="12"/>
  <c r="L393" i="12" s="1"/>
  <c r="M153" i="12"/>
  <c r="M393" i="12" s="1"/>
  <c r="N153" i="12"/>
  <c r="N393" i="12" s="1"/>
  <c r="C154" i="12"/>
  <c r="C394" i="12" s="1"/>
  <c r="D154" i="12"/>
  <c r="D394" i="12" s="1"/>
  <c r="E154" i="12"/>
  <c r="E394" i="12" s="1"/>
  <c r="F154" i="12"/>
  <c r="F394" i="12" s="1"/>
  <c r="G154" i="12"/>
  <c r="G394" i="12" s="1"/>
  <c r="H154" i="12"/>
  <c r="H394" i="12" s="1"/>
  <c r="I154" i="12"/>
  <c r="I394" i="12" s="1"/>
  <c r="J154" i="12"/>
  <c r="J394" i="12" s="1"/>
  <c r="K154" i="12"/>
  <c r="K394" i="12" s="1"/>
  <c r="L154" i="12"/>
  <c r="L394" i="12" s="1"/>
  <c r="M154" i="12"/>
  <c r="M394" i="12" s="1"/>
  <c r="N154" i="12"/>
  <c r="N394" i="12" s="1"/>
  <c r="C155" i="12"/>
  <c r="C395" i="12" s="1"/>
  <c r="D155" i="12"/>
  <c r="D395" i="12" s="1"/>
  <c r="E155" i="12"/>
  <c r="E395" i="12" s="1"/>
  <c r="F155" i="12"/>
  <c r="F395" i="12" s="1"/>
  <c r="G155" i="12"/>
  <c r="G395" i="12" s="1"/>
  <c r="H155" i="12"/>
  <c r="H395" i="12" s="1"/>
  <c r="I155" i="12"/>
  <c r="I395" i="12" s="1"/>
  <c r="J155" i="12"/>
  <c r="J395" i="12" s="1"/>
  <c r="K155" i="12"/>
  <c r="K395" i="12" s="1"/>
  <c r="L155" i="12"/>
  <c r="L395" i="12" s="1"/>
  <c r="M155" i="12"/>
  <c r="M395" i="12" s="1"/>
  <c r="N155" i="12"/>
  <c r="N395" i="12" s="1"/>
  <c r="C156" i="12"/>
  <c r="C396" i="12" s="1"/>
  <c r="D156" i="12"/>
  <c r="D396" i="12" s="1"/>
  <c r="E156" i="12"/>
  <c r="E396" i="12" s="1"/>
  <c r="F156" i="12"/>
  <c r="F396" i="12" s="1"/>
  <c r="G156" i="12"/>
  <c r="G396" i="12" s="1"/>
  <c r="H156" i="12"/>
  <c r="H396" i="12" s="1"/>
  <c r="I156" i="12"/>
  <c r="I396" i="12" s="1"/>
  <c r="J156" i="12"/>
  <c r="J396" i="12" s="1"/>
  <c r="K156" i="12"/>
  <c r="K396" i="12" s="1"/>
  <c r="L156" i="12"/>
  <c r="L396" i="12" s="1"/>
  <c r="M156" i="12"/>
  <c r="M396" i="12" s="1"/>
  <c r="N156" i="12"/>
  <c r="N396" i="12" s="1"/>
  <c r="C157" i="12"/>
  <c r="C397" i="12" s="1"/>
  <c r="D157" i="12"/>
  <c r="D397" i="12" s="1"/>
  <c r="E157" i="12"/>
  <c r="E397" i="12" s="1"/>
  <c r="F157" i="12"/>
  <c r="F397" i="12" s="1"/>
  <c r="G157" i="12"/>
  <c r="G397" i="12" s="1"/>
  <c r="H157" i="12"/>
  <c r="H397" i="12" s="1"/>
  <c r="I157" i="12"/>
  <c r="I397" i="12" s="1"/>
  <c r="J157" i="12"/>
  <c r="J397" i="12" s="1"/>
  <c r="K157" i="12"/>
  <c r="K397" i="12" s="1"/>
  <c r="L157" i="12"/>
  <c r="L397" i="12" s="1"/>
  <c r="M157" i="12"/>
  <c r="M397" i="12" s="1"/>
  <c r="N157" i="12"/>
  <c r="N397" i="12" s="1"/>
  <c r="C158" i="12"/>
  <c r="C398" i="12" s="1"/>
  <c r="D158" i="12"/>
  <c r="D398" i="12" s="1"/>
  <c r="E158" i="12"/>
  <c r="E398" i="12" s="1"/>
  <c r="F158" i="12"/>
  <c r="F398" i="12" s="1"/>
  <c r="G158" i="12"/>
  <c r="G398" i="12" s="1"/>
  <c r="H158" i="12"/>
  <c r="H398" i="12" s="1"/>
  <c r="I158" i="12"/>
  <c r="I398" i="12" s="1"/>
  <c r="J158" i="12"/>
  <c r="J398" i="12" s="1"/>
  <c r="K158" i="12"/>
  <c r="K398" i="12" s="1"/>
  <c r="L158" i="12"/>
  <c r="L398" i="12" s="1"/>
  <c r="M158" i="12"/>
  <c r="M398" i="12" s="1"/>
  <c r="N158" i="12"/>
  <c r="N398" i="12" s="1"/>
  <c r="C159" i="12"/>
  <c r="C399" i="12" s="1"/>
  <c r="D159" i="12"/>
  <c r="D399" i="12" s="1"/>
  <c r="E159" i="12"/>
  <c r="E399" i="12" s="1"/>
  <c r="F159" i="12"/>
  <c r="F399" i="12" s="1"/>
  <c r="G159" i="12"/>
  <c r="G399" i="12" s="1"/>
  <c r="H159" i="12"/>
  <c r="H399" i="12" s="1"/>
  <c r="I159" i="12"/>
  <c r="I399" i="12" s="1"/>
  <c r="J159" i="12"/>
  <c r="J399" i="12" s="1"/>
  <c r="K159" i="12"/>
  <c r="K399" i="12" s="1"/>
  <c r="L159" i="12"/>
  <c r="L399" i="12" s="1"/>
  <c r="M159" i="12"/>
  <c r="M399" i="12" s="1"/>
  <c r="N159" i="12"/>
  <c r="N399" i="12" s="1"/>
  <c r="C160" i="12"/>
  <c r="C400" i="12" s="1"/>
  <c r="D160" i="12"/>
  <c r="D400" i="12" s="1"/>
  <c r="E160" i="12"/>
  <c r="E400" i="12" s="1"/>
  <c r="F160" i="12"/>
  <c r="F400" i="12" s="1"/>
  <c r="G160" i="12"/>
  <c r="G400" i="12" s="1"/>
  <c r="H160" i="12"/>
  <c r="H400" i="12" s="1"/>
  <c r="I160" i="12"/>
  <c r="I400" i="12" s="1"/>
  <c r="J160" i="12"/>
  <c r="J400" i="12" s="1"/>
  <c r="K160" i="12"/>
  <c r="K400" i="12" s="1"/>
  <c r="L160" i="12"/>
  <c r="L400" i="12" s="1"/>
  <c r="M160" i="12"/>
  <c r="M400" i="12" s="1"/>
  <c r="N160" i="12"/>
  <c r="N400" i="12" s="1"/>
  <c r="C161" i="12"/>
  <c r="C401" i="12" s="1"/>
  <c r="D161" i="12"/>
  <c r="D401" i="12" s="1"/>
  <c r="E161" i="12"/>
  <c r="E401" i="12" s="1"/>
  <c r="F161" i="12"/>
  <c r="F401" i="12" s="1"/>
  <c r="G161" i="12"/>
  <c r="G401" i="12" s="1"/>
  <c r="H161" i="12"/>
  <c r="H401" i="12" s="1"/>
  <c r="I161" i="12"/>
  <c r="I401" i="12" s="1"/>
  <c r="J161" i="12"/>
  <c r="J401" i="12" s="1"/>
  <c r="K161" i="12"/>
  <c r="K401" i="12" s="1"/>
  <c r="L161" i="12"/>
  <c r="L401" i="12" s="1"/>
  <c r="M161" i="12"/>
  <c r="M401" i="12" s="1"/>
  <c r="N161" i="12"/>
  <c r="N401" i="12" s="1"/>
  <c r="C162" i="12"/>
  <c r="C402" i="12" s="1"/>
  <c r="D162" i="12"/>
  <c r="D402" i="12" s="1"/>
  <c r="E162" i="12"/>
  <c r="E402" i="12" s="1"/>
  <c r="F162" i="12"/>
  <c r="F402" i="12" s="1"/>
  <c r="G162" i="12"/>
  <c r="G402" i="12" s="1"/>
  <c r="H162" i="12"/>
  <c r="H402" i="12" s="1"/>
  <c r="I162" i="12"/>
  <c r="I402" i="12" s="1"/>
  <c r="J162" i="12"/>
  <c r="J402" i="12" s="1"/>
  <c r="K162" i="12"/>
  <c r="K402" i="12" s="1"/>
  <c r="L162" i="12"/>
  <c r="L402" i="12" s="1"/>
  <c r="M162" i="12"/>
  <c r="M402" i="12" s="1"/>
  <c r="N162" i="12"/>
  <c r="N402" i="12" s="1"/>
  <c r="C163" i="12"/>
  <c r="C403" i="12" s="1"/>
  <c r="D163" i="12"/>
  <c r="D403" i="12" s="1"/>
  <c r="E163" i="12"/>
  <c r="E403" i="12" s="1"/>
  <c r="F163" i="12"/>
  <c r="F403" i="12" s="1"/>
  <c r="G163" i="12"/>
  <c r="G403" i="12" s="1"/>
  <c r="H163" i="12"/>
  <c r="H403" i="12" s="1"/>
  <c r="I163" i="12"/>
  <c r="I403" i="12" s="1"/>
  <c r="J163" i="12"/>
  <c r="J403" i="12" s="1"/>
  <c r="K163" i="12"/>
  <c r="K403" i="12" s="1"/>
  <c r="L163" i="12"/>
  <c r="L403" i="12" s="1"/>
  <c r="M163" i="12"/>
  <c r="M403" i="12" s="1"/>
  <c r="N163" i="12"/>
  <c r="N403" i="12" s="1"/>
  <c r="C164" i="12"/>
  <c r="C404" i="12" s="1"/>
  <c r="D164" i="12"/>
  <c r="D404" i="12" s="1"/>
  <c r="E164" i="12"/>
  <c r="E404" i="12" s="1"/>
  <c r="F164" i="12"/>
  <c r="F404" i="12" s="1"/>
  <c r="G164" i="12"/>
  <c r="G404" i="12" s="1"/>
  <c r="H164" i="12"/>
  <c r="H404" i="12" s="1"/>
  <c r="I164" i="12"/>
  <c r="I404" i="12" s="1"/>
  <c r="J164" i="12"/>
  <c r="J404" i="12" s="1"/>
  <c r="K164" i="12"/>
  <c r="K404" i="12" s="1"/>
  <c r="L164" i="12"/>
  <c r="L404" i="12" s="1"/>
  <c r="M164" i="12"/>
  <c r="M404" i="12" s="1"/>
  <c r="N164" i="12"/>
  <c r="N404" i="12" s="1"/>
  <c r="C165" i="12"/>
  <c r="C405" i="12" s="1"/>
  <c r="D165" i="12"/>
  <c r="D405" i="12" s="1"/>
  <c r="E165" i="12"/>
  <c r="E405" i="12" s="1"/>
  <c r="F165" i="12"/>
  <c r="F405" i="12" s="1"/>
  <c r="G165" i="12"/>
  <c r="G405" i="12" s="1"/>
  <c r="H165" i="12"/>
  <c r="H405" i="12" s="1"/>
  <c r="I165" i="12"/>
  <c r="I405" i="12" s="1"/>
  <c r="J165" i="12"/>
  <c r="J405" i="12" s="1"/>
  <c r="K165" i="12"/>
  <c r="K405" i="12" s="1"/>
  <c r="L165" i="12"/>
  <c r="L405" i="12" s="1"/>
  <c r="M165" i="12"/>
  <c r="M405" i="12" s="1"/>
  <c r="N165" i="12"/>
  <c r="N405" i="12" s="1"/>
  <c r="C166" i="12"/>
  <c r="C406" i="12" s="1"/>
  <c r="D166" i="12"/>
  <c r="D406" i="12" s="1"/>
  <c r="E166" i="12"/>
  <c r="E406" i="12" s="1"/>
  <c r="F166" i="12"/>
  <c r="F406" i="12" s="1"/>
  <c r="G166" i="12"/>
  <c r="G406" i="12" s="1"/>
  <c r="H166" i="12"/>
  <c r="H406" i="12" s="1"/>
  <c r="I166" i="12"/>
  <c r="I406" i="12" s="1"/>
  <c r="J166" i="12"/>
  <c r="J406" i="12" s="1"/>
  <c r="K166" i="12"/>
  <c r="K406" i="12" s="1"/>
  <c r="L166" i="12"/>
  <c r="L406" i="12" s="1"/>
  <c r="M166" i="12"/>
  <c r="M406" i="12" s="1"/>
  <c r="N166" i="12"/>
  <c r="N406" i="12" s="1"/>
  <c r="C167" i="12"/>
  <c r="C407" i="12" s="1"/>
  <c r="D167" i="12"/>
  <c r="D407" i="12" s="1"/>
  <c r="E167" i="12"/>
  <c r="E407" i="12" s="1"/>
  <c r="F167" i="12"/>
  <c r="F407" i="12" s="1"/>
  <c r="G167" i="12"/>
  <c r="G407" i="12" s="1"/>
  <c r="H167" i="12"/>
  <c r="H407" i="12" s="1"/>
  <c r="I167" i="12"/>
  <c r="I407" i="12" s="1"/>
  <c r="J167" i="12"/>
  <c r="J407" i="12" s="1"/>
  <c r="K167" i="12"/>
  <c r="K407" i="12" s="1"/>
  <c r="L167" i="12"/>
  <c r="L407" i="12" s="1"/>
  <c r="M167" i="12"/>
  <c r="M407" i="12" s="1"/>
  <c r="N167" i="12"/>
  <c r="N407" i="12" s="1"/>
  <c r="C168" i="12"/>
  <c r="C408" i="12" s="1"/>
  <c r="D168" i="12"/>
  <c r="D408" i="12" s="1"/>
  <c r="E168" i="12"/>
  <c r="E408" i="12" s="1"/>
  <c r="F168" i="12"/>
  <c r="F408" i="12" s="1"/>
  <c r="G168" i="12"/>
  <c r="G408" i="12" s="1"/>
  <c r="H168" i="12"/>
  <c r="H408" i="12" s="1"/>
  <c r="I168" i="12"/>
  <c r="I408" i="12" s="1"/>
  <c r="J168" i="12"/>
  <c r="J408" i="12" s="1"/>
  <c r="K168" i="12"/>
  <c r="K408" i="12" s="1"/>
  <c r="L168" i="12"/>
  <c r="L408" i="12" s="1"/>
  <c r="M168" i="12"/>
  <c r="M408" i="12" s="1"/>
  <c r="N168" i="12"/>
  <c r="N408" i="12" s="1"/>
  <c r="C169" i="12"/>
  <c r="C409" i="12" s="1"/>
  <c r="D169" i="12"/>
  <c r="D409" i="12" s="1"/>
  <c r="E169" i="12"/>
  <c r="E409" i="12" s="1"/>
  <c r="F169" i="12"/>
  <c r="F409" i="12" s="1"/>
  <c r="G169" i="12"/>
  <c r="G409" i="12" s="1"/>
  <c r="H169" i="12"/>
  <c r="H409" i="12" s="1"/>
  <c r="I169" i="12"/>
  <c r="I409" i="12" s="1"/>
  <c r="J169" i="12"/>
  <c r="J409" i="12" s="1"/>
  <c r="K169" i="12"/>
  <c r="K409" i="12" s="1"/>
  <c r="L169" i="12"/>
  <c r="L409" i="12" s="1"/>
  <c r="M169" i="12"/>
  <c r="M409" i="12" s="1"/>
  <c r="N169" i="12"/>
  <c r="N409" i="12" s="1"/>
  <c r="C170" i="12"/>
  <c r="C410" i="12" s="1"/>
  <c r="D170" i="12"/>
  <c r="D410" i="12" s="1"/>
  <c r="E170" i="12"/>
  <c r="E410" i="12" s="1"/>
  <c r="F170" i="12"/>
  <c r="F410" i="12" s="1"/>
  <c r="G170" i="12"/>
  <c r="G410" i="12" s="1"/>
  <c r="H170" i="12"/>
  <c r="H410" i="12" s="1"/>
  <c r="I170" i="12"/>
  <c r="I410" i="12" s="1"/>
  <c r="J170" i="12"/>
  <c r="J410" i="12" s="1"/>
  <c r="K170" i="12"/>
  <c r="K410" i="12" s="1"/>
  <c r="L170" i="12"/>
  <c r="L410" i="12" s="1"/>
  <c r="M170" i="12"/>
  <c r="M410" i="12" s="1"/>
  <c r="N170" i="12"/>
  <c r="N410" i="12" s="1"/>
  <c r="C171" i="12"/>
  <c r="C411" i="12" s="1"/>
  <c r="D171" i="12"/>
  <c r="D411" i="12" s="1"/>
  <c r="E171" i="12"/>
  <c r="E411" i="12" s="1"/>
  <c r="F171" i="12"/>
  <c r="F411" i="12" s="1"/>
  <c r="G171" i="12"/>
  <c r="G411" i="12" s="1"/>
  <c r="H171" i="12"/>
  <c r="H411" i="12" s="1"/>
  <c r="I171" i="12"/>
  <c r="I411" i="12" s="1"/>
  <c r="J171" i="12"/>
  <c r="J411" i="12" s="1"/>
  <c r="K171" i="12"/>
  <c r="K411" i="12" s="1"/>
  <c r="L171" i="12"/>
  <c r="L411" i="12" s="1"/>
  <c r="M171" i="12"/>
  <c r="M411" i="12" s="1"/>
  <c r="N171" i="12"/>
  <c r="N411" i="12" s="1"/>
  <c r="C172" i="12"/>
  <c r="C412" i="12" s="1"/>
  <c r="D172" i="12"/>
  <c r="D412" i="12" s="1"/>
  <c r="E172" i="12"/>
  <c r="E412" i="12" s="1"/>
  <c r="F172" i="12"/>
  <c r="F412" i="12" s="1"/>
  <c r="G172" i="12"/>
  <c r="G412" i="12" s="1"/>
  <c r="H172" i="12"/>
  <c r="H412" i="12" s="1"/>
  <c r="I172" i="12"/>
  <c r="I412" i="12" s="1"/>
  <c r="J172" i="12"/>
  <c r="J412" i="12" s="1"/>
  <c r="K172" i="12"/>
  <c r="K412" i="12" s="1"/>
  <c r="L172" i="12"/>
  <c r="L412" i="12" s="1"/>
  <c r="M172" i="12"/>
  <c r="M412" i="12" s="1"/>
  <c r="N172" i="12"/>
  <c r="N412" i="12" s="1"/>
  <c r="C173" i="12"/>
  <c r="C413" i="12" s="1"/>
  <c r="D173" i="12"/>
  <c r="D413" i="12" s="1"/>
  <c r="E173" i="12"/>
  <c r="E413" i="12" s="1"/>
  <c r="F173" i="12"/>
  <c r="F413" i="12" s="1"/>
  <c r="G173" i="12"/>
  <c r="G413" i="12" s="1"/>
  <c r="H173" i="12"/>
  <c r="H413" i="12" s="1"/>
  <c r="I173" i="12"/>
  <c r="I413" i="12" s="1"/>
  <c r="J173" i="12"/>
  <c r="J413" i="12" s="1"/>
  <c r="K173" i="12"/>
  <c r="K413" i="12" s="1"/>
  <c r="L173" i="12"/>
  <c r="L413" i="12" s="1"/>
  <c r="M173" i="12"/>
  <c r="M413" i="12" s="1"/>
  <c r="N173" i="12"/>
  <c r="N413" i="12" s="1"/>
  <c r="C174" i="12"/>
  <c r="C414" i="12" s="1"/>
  <c r="D174" i="12"/>
  <c r="D414" i="12" s="1"/>
  <c r="E174" i="12"/>
  <c r="E414" i="12" s="1"/>
  <c r="F174" i="12"/>
  <c r="F414" i="12" s="1"/>
  <c r="G174" i="12"/>
  <c r="G414" i="12" s="1"/>
  <c r="H174" i="12"/>
  <c r="H414" i="12" s="1"/>
  <c r="I174" i="12"/>
  <c r="I414" i="12" s="1"/>
  <c r="J174" i="12"/>
  <c r="J414" i="12" s="1"/>
  <c r="K174" i="12"/>
  <c r="K414" i="12" s="1"/>
  <c r="L174" i="12"/>
  <c r="L414" i="12" s="1"/>
  <c r="M174" i="12"/>
  <c r="M414" i="12" s="1"/>
  <c r="N174" i="12"/>
  <c r="N414" i="12" s="1"/>
  <c r="C175" i="12"/>
  <c r="C415" i="12" s="1"/>
  <c r="D175" i="12"/>
  <c r="D415" i="12" s="1"/>
  <c r="E175" i="12"/>
  <c r="E415" i="12" s="1"/>
  <c r="F175" i="12"/>
  <c r="F415" i="12" s="1"/>
  <c r="G175" i="12"/>
  <c r="G415" i="12" s="1"/>
  <c r="H175" i="12"/>
  <c r="H415" i="12" s="1"/>
  <c r="I175" i="12"/>
  <c r="I415" i="12" s="1"/>
  <c r="J175" i="12"/>
  <c r="J415" i="12" s="1"/>
  <c r="K175" i="12"/>
  <c r="K415" i="12" s="1"/>
  <c r="L175" i="12"/>
  <c r="L415" i="12" s="1"/>
  <c r="M175" i="12"/>
  <c r="M415" i="12" s="1"/>
  <c r="N175" i="12"/>
  <c r="N415" i="12" s="1"/>
  <c r="C176" i="12"/>
  <c r="C416" i="12" s="1"/>
  <c r="D176" i="12"/>
  <c r="D416" i="12" s="1"/>
  <c r="E176" i="12"/>
  <c r="E416" i="12" s="1"/>
  <c r="F176" i="12"/>
  <c r="F416" i="12" s="1"/>
  <c r="G176" i="12"/>
  <c r="G416" i="12" s="1"/>
  <c r="H176" i="12"/>
  <c r="H416" i="12" s="1"/>
  <c r="I176" i="12"/>
  <c r="I416" i="12" s="1"/>
  <c r="J176" i="12"/>
  <c r="J416" i="12" s="1"/>
  <c r="K176" i="12"/>
  <c r="K416" i="12" s="1"/>
  <c r="L176" i="12"/>
  <c r="L416" i="12" s="1"/>
  <c r="M176" i="12"/>
  <c r="M416" i="12" s="1"/>
  <c r="N176" i="12"/>
  <c r="N416" i="12" s="1"/>
  <c r="C177" i="12"/>
  <c r="C417" i="12" s="1"/>
  <c r="D177" i="12"/>
  <c r="D417" i="12" s="1"/>
  <c r="E177" i="12"/>
  <c r="E417" i="12" s="1"/>
  <c r="F177" i="12"/>
  <c r="F417" i="12" s="1"/>
  <c r="G177" i="12"/>
  <c r="G417" i="12" s="1"/>
  <c r="H177" i="12"/>
  <c r="H417" i="12" s="1"/>
  <c r="I177" i="12"/>
  <c r="I417" i="12" s="1"/>
  <c r="J177" i="12"/>
  <c r="J417" i="12" s="1"/>
  <c r="K177" i="12"/>
  <c r="K417" i="12" s="1"/>
  <c r="L177" i="12"/>
  <c r="L417" i="12" s="1"/>
  <c r="M177" i="12"/>
  <c r="M417" i="12" s="1"/>
  <c r="N177" i="12"/>
  <c r="N417" i="12" s="1"/>
  <c r="C178" i="12"/>
  <c r="C418" i="12" s="1"/>
  <c r="D178" i="12"/>
  <c r="D418" i="12" s="1"/>
  <c r="E178" i="12"/>
  <c r="E418" i="12" s="1"/>
  <c r="F178" i="12"/>
  <c r="F418" i="12" s="1"/>
  <c r="G178" i="12"/>
  <c r="G418" i="12" s="1"/>
  <c r="H178" i="12"/>
  <c r="H418" i="12" s="1"/>
  <c r="I178" i="12"/>
  <c r="I418" i="12" s="1"/>
  <c r="J178" i="12"/>
  <c r="J418" i="12" s="1"/>
  <c r="K178" i="12"/>
  <c r="K418" i="12" s="1"/>
  <c r="L178" i="12"/>
  <c r="L418" i="12" s="1"/>
  <c r="M178" i="12"/>
  <c r="M418" i="12" s="1"/>
  <c r="N178" i="12"/>
  <c r="N418" i="12" s="1"/>
  <c r="C179" i="12"/>
  <c r="C419" i="12" s="1"/>
  <c r="D179" i="12"/>
  <c r="D419" i="12" s="1"/>
  <c r="E179" i="12"/>
  <c r="E419" i="12" s="1"/>
  <c r="F179" i="12"/>
  <c r="F419" i="12" s="1"/>
  <c r="G179" i="12"/>
  <c r="G419" i="12" s="1"/>
  <c r="H179" i="12"/>
  <c r="H419" i="12" s="1"/>
  <c r="I179" i="12"/>
  <c r="I419" i="12" s="1"/>
  <c r="J179" i="12"/>
  <c r="J419" i="12" s="1"/>
  <c r="K179" i="12"/>
  <c r="K419" i="12" s="1"/>
  <c r="L179" i="12"/>
  <c r="L419" i="12" s="1"/>
  <c r="M179" i="12"/>
  <c r="M419" i="12" s="1"/>
  <c r="N179" i="12"/>
  <c r="N419" i="12" s="1"/>
  <c r="C180" i="12"/>
  <c r="C420" i="12" s="1"/>
  <c r="D180" i="12"/>
  <c r="D420" i="12" s="1"/>
  <c r="E180" i="12"/>
  <c r="E420" i="12" s="1"/>
  <c r="G180" i="12"/>
  <c r="G420" i="12" s="1"/>
  <c r="H180" i="12"/>
  <c r="H420" i="12" s="1"/>
  <c r="I180" i="12"/>
  <c r="I420" i="12" s="1"/>
  <c r="J180" i="12"/>
  <c r="J420" i="12" s="1"/>
  <c r="K180" i="12"/>
  <c r="K420" i="12" s="1"/>
  <c r="L180" i="12"/>
  <c r="L420" i="12" s="1"/>
  <c r="M180" i="12"/>
  <c r="M420" i="12" s="1"/>
  <c r="N180" i="12"/>
  <c r="N420" i="12" s="1"/>
  <c r="M122" i="12"/>
  <c r="N122" i="12"/>
  <c r="M362" i="12"/>
  <c r="N362" i="12"/>
  <c r="K122" i="12"/>
  <c r="K362" i="12" s="1"/>
  <c r="L122" i="12"/>
  <c r="L362" i="12" s="1"/>
  <c r="J122" i="12"/>
  <c r="J362" i="12" s="1"/>
  <c r="I122" i="12"/>
  <c r="I362" i="12" s="1"/>
  <c r="H122" i="12"/>
  <c r="H362" i="12" s="1"/>
  <c r="G122" i="12"/>
  <c r="G362" i="12" s="1"/>
  <c r="F122" i="12"/>
  <c r="F362" i="12" s="1"/>
  <c r="E122" i="12"/>
  <c r="E362" i="12" s="1"/>
  <c r="D122" i="12"/>
  <c r="D362" i="12" s="1"/>
  <c r="C122" i="12"/>
  <c r="C362" i="12" s="1"/>
  <c r="BG21" i="11"/>
  <c r="BH21" i="11"/>
  <c r="BI21" i="11"/>
  <c r="BG22" i="11"/>
  <c r="BH22" i="11"/>
  <c r="BI22" i="11"/>
  <c r="BG23" i="11"/>
  <c r="BH23" i="11"/>
  <c r="BI23" i="11"/>
  <c r="BG24" i="11"/>
  <c r="BH24" i="11"/>
  <c r="BI24" i="11"/>
  <c r="BG25" i="11"/>
  <c r="BH25" i="11"/>
  <c r="BI25" i="11"/>
  <c r="BG26" i="11"/>
  <c r="BH26" i="11"/>
  <c r="BI26" i="11"/>
  <c r="BG27" i="11"/>
  <c r="BH27" i="11"/>
  <c r="BI27" i="11"/>
  <c r="BG28" i="11"/>
  <c r="BH28" i="11"/>
  <c r="BI28" i="11"/>
  <c r="BG29" i="11"/>
  <c r="BH29" i="11"/>
  <c r="BI29" i="11"/>
  <c r="BG30" i="11"/>
  <c r="BH30" i="11"/>
  <c r="BI30" i="11"/>
  <c r="BG31" i="11"/>
  <c r="BH31" i="11"/>
  <c r="BI31" i="11"/>
  <c r="BG32" i="11"/>
  <c r="BH32" i="11"/>
  <c r="BI32" i="11"/>
  <c r="BG33" i="11"/>
  <c r="BH33" i="11"/>
  <c r="BI33" i="11"/>
  <c r="BG34" i="11"/>
  <c r="BH34" i="11"/>
  <c r="BI34" i="11"/>
  <c r="C21" i="11" l="1"/>
  <c r="D21" i="11"/>
  <c r="E21" i="11"/>
  <c r="F21" i="11"/>
  <c r="G21" i="11"/>
  <c r="H21" i="11"/>
  <c r="I21" i="11"/>
  <c r="J21" i="11"/>
  <c r="K21" i="11"/>
  <c r="L21" i="11"/>
  <c r="M21" i="11"/>
  <c r="N21" i="11"/>
  <c r="O21" i="11"/>
  <c r="P21" i="11"/>
  <c r="Q21" i="11"/>
  <c r="R21" i="11"/>
  <c r="S21" i="11"/>
  <c r="T21" i="11"/>
  <c r="U21" i="11"/>
  <c r="V21" i="11"/>
  <c r="W21" i="11"/>
  <c r="X21" i="11"/>
  <c r="Y21" i="11"/>
  <c r="Z21" i="11"/>
  <c r="AA21" i="11"/>
  <c r="AB21" i="11"/>
  <c r="AC21" i="11"/>
  <c r="AD21" i="11"/>
  <c r="AE21" i="11"/>
  <c r="AF21" i="11"/>
  <c r="AG21" i="11"/>
  <c r="AH21" i="11"/>
  <c r="AI21" i="11"/>
  <c r="AJ21" i="11"/>
  <c r="AK21" i="11"/>
  <c r="AL21" i="11"/>
  <c r="AM21" i="11"/>
  <c r="AN21" i="11"/>
  <c r="AO21" i="11"/>
  <c r="AP21" i="11"/>
  <c r="AQ21" i="11"/>
  <c r="AR21" i="11"/>
  <c r="AS21" i="11"/>
  <c r="AT21" i="11"/>
  <c r="AU21" i="11"/>
  <c r="AV21" i="11"/>
  <c r="AW21" i="11"/>
  <c r="AX21" i="11"/>
  <c r="AY21" i="11"/>
  <c r="AZ21" i="11"/>
  <c r="BA21" i="11"/>
  <c r="BB21" i="11"/>
  <c r="BC21" i="11"/>
  <c r="BD21" i="11"/>
  <c r="BE21" i="11"/>
  <c r="BF21" i="11"/>
  <c r="C22" i="11"/>
  <c r="D22" i="11"/>
  <c r="E22" i="11"/>
  <c r="F22" i="11"/>
  <c r="G22" i="11"/>
  <c r="H22" i="11"/>
  <c r="I22" i="11"/>
  <c r="J22" i="11"/>
  <c r="K22" i="11"/>
  <c r="L22" i="11"/>
  <c r="M22" i="11"/>
  <c r="N22" i="11"/>
  <c r="O22" i="11"/>
  <c r="P22" i="11"/>
  <c r="Q22" i="11"/>
  <c r="R22" i="11"/>
  <c r="S22" i="11"/>
  <c r="T22" i="11"/>
  <c r="U22" i="11"/>
  <c r="V22" i="11"/>
  <c r="W22" i="11"/>
  <c r="X22" i="11"/>
  <c r="Y22" i="11"/>
  <c r="Z22" i="11"/>
  <c r="AA22" i="11"/>
  <c r="AB22" i="11"/>
  <c r="AC22" i="11"/>
  <c r="AD22" i="11"/>
  <c r="AE22" i="11"/>
  <c r="AF22" i="11"/>
  <c r="AG22" i="11"/>
  <c r="AH22" i="11"/>
  <c r="AI22" i="11"/>
  <c r="AJ22" i="11"/>
  <c r="AK22" i="11"/>
  <c r="AL22" i="11"/>
  <c r="AM22" i="11"/>
  <c r="AN22" i="11"/>
  <c r="AO22" i="11"/>
  <c r="AP22" i="11"/>
  <c r="AQ22" i="11"/>
  <c r="AR22" i="11"/>
  <c r="AS22" i="11"/>
  <c r="AT22" i="11"/>
  <c r="AU22" i="11"/>
  <c r="AV22" i="11"/>
  <c r="AW22" i="11"/>
  <c r="AX22" i="11"/>
  <c r="AY22" i="11"/>
  <c r="AZ22" i="11"/>
  <c r="BA22" i="11"/>
  <c r="BB22" i="11"/>
  <c r="BC22" i="11"/>
  <c r="BD22" i="11"/>
  <c r="BE22" i="11"/>
  <c r="BF22" i="11"/>
  <c r="C23" i="11"/>
  <c r="D23" i="11"/>
  <c r="E23" i="11"/>
  <c r="F23" i="11"/>
  <c r="G23" i="11"/>
  <c r="H23" i="11"/>
  <c r="I23" i="11"/>
  <c r="J23" i="11"/>
  <c r="K23" i="11"/>
  <c r="L23" i="11"/>
  <c r="M23" i="11"/>
  <c r="N23" i="11"/>
  <c r="O23" i="11"/>
  <c r="P23" i="11"/>
  <c r="Q23" i="11"/>
  <c r="R23" i="11"/>
  <c r="S23" i="11"/>
  <c r="T23" i="11"/>
  <c r="U23" i="11"/>
  <c r="V23" i="11"/>
  <c r="W23" i="11"/>
  <c r="X23" i="11"/>
  <c r="Y23" i="11"/>
  <c r="Z23" i="11"/>
  <c r="AA23" i="11"/>
  <c r="AB23" i="11"/>
  <c r="AC23" i="11"/>
  <c r="AD23" i="11"/>
  <c r="AE23" i="11"/>
  <c r="AF23" i="11"/>
  <c r="AG23" i="11"/>
  <c r="AH23" i="11"/>
  <c r="AI23" i="11"/>
  <c r="AJ23" i="11"/>
  <c r="AK23" i="11"/>
  <c r="AL23" i="11"/>
  <c r="AM23" i="11"/>
  <c r="AN23" i="11"/>
  <c r="AO23" i="11"/>
  <c r="AP23" i="11"/>
  <c r="AQ23" i="11"/>
  <c r="AR23" i="11"/>
  <c r="AS23" i="11"/>
  <c r="AT23" i="11"/>
  <c r="AU23" i="11"/>
  <c r="AV23" i="11"/>
  <c r="AW23" i="11"/>
  <c r="AX23" i="11"/>
  <c r="AY23" i="11"/>
  <c r="AZ23" i="11"/>
  <c r="BA23" i="11"/>
  <c r="BB23" i="11"/>
  <c r="BC23" i="11"/>
  <c r="BD23" i="11"/>
  <c r="BE23" i="11"/>
  <c r="BF23" i="11"/>
  <c r="C24" i="11"/>
  <c r="D24" i="11"/>
  <c r="E24" i="11"/>
  <c r="F24" i="11"/>
  <c r="G24" i="11"/>
  <c r="H24" i="11"/>
  <c r="I24" i="11"/>
  <c r="J24" i="11"/>
  <c r="K24" i="11"/>
  <c r="L24" i="11"/>
  <c r="M24" i="11"/>
  <c r="N24" i="11"/>
  <c r="O24" i="11"/>
  <c r="P24" i="11"/>
  <c r="Q24" i="11"/>
  <c r="R24" i="11"/>
  <c r="S24" i="11"/>
  <c r="T24" i="11"/>
  <c r="U24" i="11"/>
  <c r="V24" i="11"/>
  <c r="W24" i="11"/>
  <c r="X24" i="11"/>
  <c r="Y24" i="11"/>
  <c r="Z24" i="11"/>
  <c r="AA24" i="11"/>
  <c r="AB24" i="11"/>
  <c r="AC24" i="11"/>
  <c r="AD24" i="11"/>
  <c r="AE24" i="11"/>
  <c r="AF24" i="11"/>
  <c r="AG24" i="11"/>
  <c r="AH24" i="11"/>
  <c r="AI24" i="11"/>
  <c r="AJ24" i="11"/>
  <c r="AK24" i="11"/>
  <c r="AL24" i="11"/>
  <c r="AM24" i="11"/>
  <c r="AN24" i="11"/>
  <c r="AO24" i="11"/>
  <c r="AP24" i="11"/>
  <c r="AQ24" i="11"/>
  <c r="AR24" i="11"/>
  <c r="AS24" i="11"/>
  <c r="AT24" i="11"/>
  <c r="AU24" i="11"/>
  <c r="AV24" i="11"/>
  <c r="AW24" i="11"/>
  <c r="AX24" i="11"/>
  <c r="AY24" i="11"/>
  <c r="AZ24" i="11"/>
  <c r="BA24" i="11"/>
  <c r="BB24" i="11"/>
  <c r="BC24" i="11"/>
  <c r="BD24" i="11"/>
  <c r="BE24" i="11"/>
  <c r="BF24" i="11"/>
  <c r="C25" i="11"/>
  <c r="D25" i="11"/>
  <c r="E25" i="11"/>
  <c r="F25" i="11"/>
  <c r="G25" i="11"/>
  <c r="H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W25" i="11"/>
  <c r="X25" i="11"/>
  <c r="Y25" i="11"/>
  <c r="Z25" i="11"/>
  <c r="AA25" i="11"/>
  <c r="AB25" i="11"/>
  <c r="AC25" i="11"/>
  <c r="AD25" i="11"/>
  <c r="AE25" i="11"/>
  <c r="AF25" i="11"/>
  <c r="AG25" i="11"/>
  <c r="AH25" i="11"/>
  <c r="AI25" i="11"/>
  <c r="AJ25" i="11"/>
  <c r="AK25" i="11"/>
  <c r="AL25" i="11"/>
  <c r="AM25" i="11"/>
  <c r="AN25" i="11"/>
  <c r="AO25" i="11"/>
  <c r="AP25" i="11"/>
  <c r="AQ25" i="11"/>
  <c r="AR25" i="11"/>
  <c r="AS25" i="11"/>
  <c r="AT25" i="11"/>
  <c r="AU25" i="11"/>
  <c r="AV25" i="11"/>
  <c r="AW25" i="11"/>
  <c r="AX25" i="11"/>
  <c r="AY25" i="11"/>
  <c r="AZ25" i="11"/>
  <c r="BA25" i="11"/>
  <c r="BB25" i="11"/>
  <c r="BC25" i="11"/>
  <c r="BD25" i="11"/>
  <c r="BE25" i="11"/>
  <c r="BF25" i="11"/>
  <c r="C26" i="11"/>
  <c r="D26" i="11"/>
  <c r="E26" i="11"/>
  <c r="F26" i="11"/>
  <c r="G26" i="11"/>
  <c r="H26" i="11"/>
  <c r="I26" i="11"/>
  <c r="J26" i="11"/>
  <c r="K26" i="11"/>
  <c r="L26" i="11"/>
  <c r="M26" i="11"/>
  <c r="N26" i="11"/>
  <c r="O26" i="11"/>
  <c r="P26" i="11"/>
  <c r="Q26" i="11"/>
  <c r="R26" i="11"/>
  <c r="S26" i="11"/>
  <c r="T26" i="11"/>
  <c r="U26" i="11"/>
  <c r="V26" i="11"/>
  <c r="W26" i="11"/>
  <c r="X26" i="11"/>
  <c r="Y26" i="11"/>
  <c r="Z26" i="11"/>
  <c r="AA26" i="11"/>
  <c r="AB26" i="11"/>
  <c r="AC26" i="11"/>
  <c r="AD26" i="11"/>
  <c r="AE26" i="11"/>
  <c r="AF26" i="11"/>
  <c r="AG26" i="11"/>
  <c r="AH26" i="11"/>
  <c r="AI26" i="11"/>
  <c r="AJ26" i="11"/>
  <c r="AK26" i="11"/>
  <c r="AL26" i="11"/>
  <c r="AM26" i="11"/>
  <c r="AN26" i="11"/>
  <c r="AO26" i="11"/>
  <c r="AP26" i="11"/>
  <c r="AQ26" i="11"/>
  <c r="AR26" i="11"/>
  <c r="AS26" i="11"/>
  <c r="AT26" i="11"/>
  <c r="AU26" i="11"/>
  <c r="AV26" i="11"/>
  <c r="AW26" i="11"/>
  <c r="AX26" i="11"/>
  <c r="AY26" i="11"/>
  <c r="AZ26" i="11"/>
  <c r="BA26" i="11"/>
  <c r="BB26" i="11"/>
  <c r="BC26" i="11"/>
  <c r="BD26" i="11"/>
  <c r="BE26" i="11"/>
  <c r="BF26" i="11"/>
  <c r="C27" i="11"/>
  <c r="D27" i="11"/>
  <c r="E27" i="11"/>
  <c r="F27" i="11"/>
  <c r="G27" i="11"/>
  <c r="H27" i="11"/>
  <c r="I27" i="11"/>
  <c r="J27" i="11"/>
  <c r="K27" i="11"/>
  <c r="L27" i="11"/>
  <c r="M27" i="11"/>
  <c r="N27" i="11"/>
  <c r="O27" i="11"/>
  <c r="P27" i="11"/>
  <c r="Q27" i="11"/>
  <c r="R27" i="11"/>
  <c r="S27" i="11"/>
  <c r="T27" i="11"/>
  <c r="U27" i="11"/>
  <c r="V27" i="11"/>
  <c r="W27" i="11"/>
  <c r="X27" i="11"/>
  <c r="Y27" i="11"/>
  <c r="Z27" i="11"/>
  <c r="AA27" i="11"/>
  <c r="AB27" i="11"/>
  <c r="AC27" i="11"/>
  <c r="AD27" i="11"/>
  <c r="AE27" i="11"/>
  <c r="AF27" i="11"/>
  <c r="AG27" i="11"/>
  <c r="AH27" i="11"/>
  <c r="AI27" i="11"/>
  <c r="AJ27" i="11"/>
  <c r="AK27" i="11"/>
  <c r="AL27" i="11"/>
  <c r="AM27" i="11"/>
  <c r="AN27" i="11"/>
  <c r="AO27" i="11"/>
  <c r="AP27" i="11"/>
  <c r="AQ27" i="11"/>
  <c r="AR27" i="11"/>
  <c r="AS27" i="11"/>
  <c r="AT27" i="11"/>
  <c r="AU27" i="11"/>
  <c r="AV27" i="11"/>
  <c r="AW27" i="11"/>
  <c r="AX27" i="11"/>
  <c r="AY27" i="11"/>
  <c r="AZ27" i="11"/>
  <c r="BA27" i="11"/>
  <c r="BB27" i="11"/>
  <c r="BC27" i="11"/>
  <c r="BD27" i="11"/>
  <c r="BE27" i="11"/>
  <c r="BF27" i="11"/>
  <c r="C28" i="11"/>
  <c r="D28" i="11"/>
  <c r="E28" i="11"/>
  <c r="F28" i="11"/>
  <c r="G28" i="11"/>
  <c r="H28" i="11"/>
  <c r="I28" i="11"/>
  <c r="J28" i="11"/>
  <c r="K28" i="11"/>
  <c r="L28" i="11"/>
  <c r="M28" i="11"/>
  <c r="N28" i="11"/>
  <c r="O28" i="11"/>
  <c r="P28" i="11"/>
  <c r="Q28" i="11"/>
  <c r="R28" i="11"/>
  <c r="S28" i="11"/>
  <c r="T28" i="11"/>
  <c r="U28" i="11"/>
  <c r="V28" i="11"/>
  <c r="W28" i="11"/>
  <c r="X28" i="11"/>
  <c r="Y28" i="11"/>
  <c r="Z28" i="11"/>
  <c r="AA28" i="11"/>
  <c r="AB28" i="11"/>
  <c r="AC28" i="11"/>
  <c r="AD28" i="11"/>
  <c r="AE28" i="11"/>
  <c r="AF28" i="11"/>
  <c r="AG28" i="11"/>
  <c r="AH28" i="11"/>
  <c r="AI28" i="11"/>
  <c r="AJ28" i="11"/>
  <c r="AK28" i="11"/>
  <c r="AL28" i="11"/>
  <c r="AM28" i="11"/>
  <c r="AN28" i="11"/>
  <c r="AO28" i="11"/>
  <c r="AP28" i="11"/>
  <c r="AQ28" i="11"/>
  <c r="AR28" i="11"/>
  <c r="AS28" i="11"/>
  <c r="AT28" i="11"/>
  <c r="AU28" i="11"/>
  <c r="AV28" i="11"/>
  <c r="AW28" i="11"/>
  <c r="AX28" i="11"/>
  <c r="AY28" i="11"/>
  <c r="AZ28" i="11"/>
  <c r="BA28" i="11"/>
  <c r="BB28" i="11"/>
  <c r="BC28" i="11"/>
  <c r="BD28" i="11"/>
  <c r="BE28" i="11"/>
  <c r="BF28" i="11"/>
  <c r="C29" i="11"/>
  <c r="D29" i="11"/>
  <c r="E29" i="11"/>
  <c r="F29" i="11"/>
  <c r="G29" i="11"/>
  <c r="H29" i="11"/>
  <c r="I29" i="11"/>
  <c r="J29" i="11"/>
  <c r="K29" i="11"/>
  <c r="L29" i="11"/>
  <c r="M29" i="11"/>
  <c r="N29" i="11"/>
  <c r="O29" i="11"/>
  <c r="P29" i="11"/>
  <c r="Q29" i="11"/>
  <c r="R29" i="11"/>
  <c r="S29" i="11"/>
  <c r="T29" i="11"/>
  <c r="U29" i="11"/>
  <c r="V29" i="11"/>
  <c r="W29" i="11"/>
  <c r="X29" i="11"/>
  <c r="Y29" i="11"/>
  <c r="Z29" i="11"/>
  <c r="AA29" i="11"/>
  <c r="AB29" i="11"/>
  <c r="AC29" i="11"/>
  <c r="AD29" i="11"/>
  <c r="AE29" i="11"/>
  <c r="AF29" i="11"/>
  <c r="AG29" i="11"/>
  <c r="AH29" i="11"/>
  <c r="AI29" i="11"/>
  <c r="AJ29" i="11"/>
  <c r="AK29" i="11"/>
  <c r="AL29" i="11"/>
  <c r="AM29" i="11"/>
  <c r="AN29" i="11"/>
  <c r="AO29" i="11"/>
  <c r="AP29" i="11"/>
  <c r="AQ29" i="11"/>
  <c r="AR29" i="11"/>
  <c r="AS29" i="11"/>
  <c r="AT29" i="11"/>
  <c r="AU29" i="11"/>
  <c r="AV29" i="11"/>
  <c r="AW29" i="11"/>
  <c r="AX29" i="11"/>
  <c r="AY29" i="11"/>
  <c r="AZ29" i="11"/>
  <c r="BA29" i="11"/>
  <c r="BB29" i="11"/>
  <c r="BC29" i="11"/>
  <c r="BD29" i="11"/>
  <c r="BE29" i="11"/>
  <c r="BF29" i="11"/>
  <c r="C30" i="11"/>
  <c r="D30" i="11"/>
  <c r="E30" i="11"/>
  <c r="F30" i="11"/>
  <c r="G30" i="11"/>
  <c r="H30" i="11"/>
  <c r="I30" i="11"/>
  <c r="J30" i="11"/>
  <c r="K30" i="11"/>
  <c r="L30" i="11"/>
  <c r="M30" i="11"/>
  <c r="N30" i="11"/>
  <c r="O30" i="11"/>
  <c r="P30" i="11"/>
  <c r="Q30" i="11"/>
  <c r="R30" i="11"/>
  <c r="S30" i="11"/>
  <c r="T30" i="11"/>
  <c r="U30" i="11"/>
  <c r="V30" i="11"/>
  <c r="W30" i="11"/>
  <c r="X30" i="11"/>
  <c r="Y30" i="11"/>
  <c r="Z30" i="11"/>
  <c r="AA30" i="11"/>
  <c r="AB30" i="11"/>
  <c r="AC30" i="11"/>
  <c r="AD30" i="11"/>
  <c r="AE30" i="11"/>
  <c r="AF30" i="11"/>
  <c r="AG30" i="11"/>
  <c r="AH30" i="11"/>
  <c r="AI30" i="11"/>
  <c r="AJ30" i="11"/>
  <c r="AK30" i="11"/>
  <c r="AL30" i="11"/>
  <c r="AM30" i="11"/>
  <c r="AN30" i="11"/>
  <c r="AO30" i="11"/>
  <c r="AP30" i="11"/>
  <c r="AQ30" i="11"/>
  <c r="AR30" i="11"/>
  <c r="AS30" i="11"/>
  <c r="AT30" i="11"/>
  <c r="AU30" i="11"/>
  <c r="AV30" i="11"/>
  <c r="AW30" i="11"/>
  <c r="AX30" i="11"/>
  <c r="AY30" i="11"/>
  <c r="AZ30" i="11"/>
  <c r="BA30" i="11"/>
  <c r="BB30" i="11"/>
  <c r="BC30" i="11"/>
  <c r="BD30" i="11"/>
  <c r="BE30" i="11"/>
  <c r="BF30" i="11"/>
  <c r="C31" i="11"/>
  <c r="D31" i="11"/>
  <c r="E31" i="11"/>
  <c r="F31" i="11"/>
  <c r="G31" i="11"/>
  <c r="H31" i="11"/>
  <c r="I31" i="11"/>
  <c r="J31" i="11"/>
  <c r="K31" i="11"/>
  <c r="L31" i="11"/>
  <c r="M31" i="11"/>
  <c r="N31" i="11"/>
  <c r="O31" i="11"/>
  <c r="P31" i="11"/>
  <c r="Q31" i="11"/>
  <c r="R31" i="11"/>
  <c r="S31" i="11"/>
  <c r="T31" i="11"/>
  <c r="U31" i="11"/>
  <c r="V31" i="11"/>
  <c r="W31" i="11"/>
  <c r="X31" i="11"/>
  <c r="Y31" i="11"/>
  <c r="Z31" i="11"/>
  <c r="AA31" i="11"/>
  <c r="AB31" i="11"/>
  <c r="AC31" i="11"/>
  <c r="AD31" i="11"/>
  <c r="AE31" i="11"/>
  <c r="AF31" i="11"/>
  <c r="AG31" i="11"/>
  <c r="AH31" i="11"/>
  <c r="AI31" i="11"/>
  <c r="AJ31" i="11"/>
  <c r="AK31" i="11"/>
  <c r="AL31" i="11"/>
  <c r="AM31" i="11"/>
  <c r="AN31" i="11"/>
  <c r="AO31" i="11"/>
  <c r="AP31" i="11"/>
  <c r="AQ31" i="11"/>
  <c r="AR31" i="11"/>
  <c r="AS31" i="11"/>
  <c r="AT31" i="11"/>
  <c r="AU31" i="11"/>
  <c r="AV31" i="11"/>
  <c r="AW31" i="11"/>
  <c r="AX31" i="11"/>
  <c r="AY31" i="11"/>
  <c r="AZ31" i="11"/>
  <c r="BA31" i="11"/>
  <c r="BB31" i="11"/>
  <c r="BC31" i="11"/>
  <c r="BD31" i="11"/>
  <c r="BE31" i="11"/>
  <c r="BF31" i="11"/>
  <c r="C32" i="11"/>
  <c r="D32" i="11"/>
  <c r="E32" i="11"/>
  <c r="F32" i="11"/>
  <c r="G32" i="11"/>
  <c r="H32" i="11"/>
  <c r="I32" i="11"/>
  <c r="J32" i="11"/>
  <c r="K32" i="11"/>
  <c r="L32" i="11"/>
  <c r="M32" i="11"/>
  <c r="N32" i="11"/>
  <c r="O32" i="11"/>
  <c r="P32" i="11"/>
  <c r="Q32" i="11"/>
  <c r="R32" i="11"/>
  <c r="S32" i="11"/>
  <c r="T32" i="11"/>
  <c r="U32" i="11"/>
  <c r="V32" i="11"/>
  <c r="W32" i="11"/>
  <c r="X32" i="11"/>
  <c r="Y32" i="11"/>
  <c r="Z32" i="11"/>
  <c r="AA32" i="11"/>
  <c r="AB32" i="11"/>
  <c r="AC32" i="11"/>
  <c r="AD32" i="11"/>
  <c r="AE32" i="11"/>
  <c r="AF32" i="11"/>
  <c r="AG32" i="11"/>
  <c r="AH32" i="11"/>
  <c r="AI32" i="11"/>
  <c r="AJ32" i="11"/>
  <c r="AK32" i="11"/>
  <c r="AL32" i="11"/>
  <c r="AM32" i="11"/>
  <c r="AN32" i="11"/>
  <c r="AO32" i="11"/>
  <c r="AP32" i="11"/>
  <c r="AQ32" i="11"/>
  <c r="AR32" i="11"/>
  <c r="AS32" i="11"/>
  <c r="AT32" i="11"/>
  <c r="AU32" i="11"/>
  <c r="AV32" i="11"/>
  <c r="AW32" i="11"/>
  <c r="AX32" i="11"/>
  <c r="AY32" i="11"/>
  <c r="AZ32" i="11"/>
  <c r="BA32" i="11"/>
  <c r="BB32" i="11"/>
  <c r="BC32" i="11"/>
  <c r="BD32" i="11"/>
  <c r="BE32" i="11"/>
  <c r="BF32" i="11"/>
  <c r="C33" i="11"/>
  <c r="D33" i="11"/>
  <c r="E33" i="11"/>
  <c r="F33" i="11"/>
  <c r="G33" i="11"/>
  <c r="H33" i="11"/>
  <c r="I33" i="11"/>
  <c r="J33" i="11"/>
  <c r="K33" i="11"/>
  <c r="L33" i="11"/>
  <c r="M33" i="11"/>
  <c r="N33" i="11"/>
  <c r="O33" i="11"/>
  <c r="P33" i="11"/>
  <c r="Q33" i="11"/>
  <c r="R33" i="11"/>
  <c r="S33" i="11"/>
  <c r="T33" i="11"/>
  <c r="U33" i="11"/>
  <c r="V33" i="11"/>
  <c r="W33" i="11"/>
  <c r="X33" i="11"/>
  <c r="Y33" i="11"/>
  <c r="Z33" i="11"/>
  <c r="AA33" i="11"/>
  <c r="AB33" i="11"/>
  <c r="AC33" i="11"/>
  <c r="AD33" i="11"/>
  <c r="AE33" i="11"/>
  <c r="AF33" i="11"/>
  <c r="AG33" i="11"/>
  <c r="AH33" i="11"/>
  <c r="AI33" i="11"/>
  <c r="AJ33" i="11"/>
  <c r="AK33" i="11"/>
  <c r="AL33" i="11"/>
  <c r="AM33" i="11"/>
  <c r="AN33" i="11"/>
  <c r="AO33" i="11"/>
  <c r="AP33" i="11"/>
  <c r="AQ33" i="11"/>
  <c r="AR33" i="11"/>
  <c r="AS33" i="11"/>
  <c r="AT33" i="11"/>
  <c r="AU33" i="11"/>
  <c r="AV33" i="11"/>
  <c r="AW33" i="11"/>
  <c r="AX33" i="11"/>
  <c r="AY33" i="11"/>
  <c r="AZ33" i="11"/>
  <c r="BA33" i="11"/>
  <c r="BB33" i="11"/>
  <c r="BC33" i="11"/>
  <c r="BD33" i="11"/>
  <c r="BE33" i="11"/>
  <c r="BF33" i="11"/>
  <c r="C34" i="11"/>
  <c r="D34" i="11"/>
  <c r="E34" i="11"/>
  <c r="F34" i="11"/>
  <c r="G34" i="11"/>
  <c r="H34" i="11"/>
  <c r="I34" i="11"/>
  <c r="J34" i="11"/>
  <c r="K34" i="11"/>
  <c r="L34" i="11"/>
  <c r="M34" i="11"/>
  <c r="N34" i="11"/>
  <c r="O34" i="11"/>
  <c r="P34" i="11"/>
  <c r="Q34" i="11"/>
  <c r="R34" i="11"/>
  <c r="S34" i="11"/>
  <c r="T34" i="11"/>
  <c r="U34" i="11"/>
  <c r="V34" i="11"/>
  <c r="W34" i="11"/>
  <c r="X34" i="11"/>
  <c r="Y34" i="11"/>
  <c r="Z34" i="11"/>
  <c r="AA34" i="11"/>
  <c r="AB34" i="11"/>
  <c r="AC34" i="11"/>
  <c r="AD34" i="11"/>
  <c r="AE34" i="11"/>
  <c r="AF34" i="11"/>
  <c r="AG34" i="11"/>
  <c r="AH34" i="11"/>
  <c r="AI34" i="11"/>
  <c r="AJ34" i="11"/>
  <c r="AK34" i="11"/>
  <c r="AL34" i="11"/>
  <c r="AM34" i="11"/>
  <c r="AN34" i="11"/>
  <c r="AO34" i="11"/>
  <c r="AP34" i="11"/>
  <c r="AQ34" i="11"/>
  <c r="AR34" i="11"/>
  <c r="AS34" i="11"/>
  <c r="AT34" i="11"/>
  <c r="AU34" i="11"/>
  <c r="AV34" i="11"/>
  <c r="AW34" i="11"/>
  <c r="AX34" i="11"/>
  <c r="AY34" i="11"/>
  <c r="AZ34" i="11"/>
  <c r="BA34" i="11"/>
  <c r="BB34" i="11"/>
  <c r="BC34" i="11"/>
  <c r="BD34" i="11"/>
  <c r="BE34" i="11"/>
  <c r="BF34" i="11"/>
  <c r="D37" i="11"/>
  <c r="E37" i="11"/>
  <c r="F37" i="11"/>
  <c r="G37" i="11"/>
  <c r="H37" i="11"/>
  <c r="I37" i="11"/>
  <c r="J37" i="11"/>
  <c r="K37" i="11"/>
  <c r="L37" i="11"/>
  <c r="M37" i="11"/>
  <c r="N37" i="11"/>
  <c r="D38" i="11"/>
  <c r="E38" i="11"/>
  <c r="F38" i="11"/>
  <c r="G38" i="11"/>
  <c r="H38" i="11"/>
  <c r="I38" i="11"/>
  <c r="J38" i="11"/>
  <c r="K38" i="11"/>
  <c r="L38" i="11"/>
  <c r="M38" i="11"/>
  <c r="N38" i="11"/>
  <c r="D39" i="11"/>
  <c r="E39" i="11"/>
  <c r="F39" i="11"/>
  <c r="G39" i="11"/>
  <c r="H39" i="11"/>
  <c r="I39" i="11"/>
  <c r="J39" i="11"/>
  <c r="K39" i="11"/>
  <c r="L39" i="11"/>
  <c r="M39" i="11"/>
  <c r="N39" i="11"/>
  <c r="D40" i="11"/>
  <c r="E40" i="11"/>
  <c r="F40" i="11"/>
  <c r="G40" i="11"/>
  <c r="H40" i="11"/>
  <c r="I40" i="11"/>
  <c r="J40" i="11"/>
  <c r="K40" i="11"/>
  <c r="L40" i="11"/>
  <c r="M40" i="11"/>
  <c r="N40" i="11"/>
  <c r="D41" i="11"/>
  <c r="E41" i="11"/>
  <c r="F41" i="11"/>
  <c r="G41" i="11"/>
  <c r="H41" i="11"/>
  <c r="I41" i="11"/>
  <c r="J41" i="11"/>
  <c r="K41" i="11"/>
  <c r="L41" i="11"/>
  <c r="M41" i="11"/>
  <c r="N41" i="11"/>
  <c r="D42" i="11"/>
  <c r="E42" i="11"/>
  <c r="F42" i="11"/>
  <c r="G42" i="11"/>
  <c r="H42" i="11"/>
  <c r="I42" i="11"/>
  <c r="J42" i="11"/>
  <c r="K42" i="11"/>
  <c r="L42" i="11"/>
  <c r="M42" i="11"/>
  <c r="N42" i="11"/>
  <c r="D43" i="11"/>
  <c r="E43" i="11"/>
  <c r="F43" i="11"/>
  <c r="G43" i="11"/>
  <c r="H43" i="11"/>
  <c r="I43" i="11"/>
  <c r="J43" i="11"/>
  <c r="K43" i="11"/>
  <c r="L43" i="11"/>
  <c r="M43" i="11"/>
  <c r="N43" i="11"/>
  <c r="D44" i="11"/>
  <c r="E44" i="11"/>
  <c r="F44" i="11"/>
  <c r="G44" i="11"/>
  <c r="H44" i="11"/>
  <c r="I44" i="11"/>
  <c r="J44" i="11"/>
  <c r="K44" i="11"/>
  <c r="L44" i="11"/>
  <c r="M44" i="11"/>
  <c r="N44" i="11"/>
  <c r="D45" i="11"/>
  <c r="E45" i="11"/>
  <c r="F45" i="11"/>
  <c r="G45" i="11"/>
  <c r="H45" i="11"/>
  <c r="I45" i="11"/>
  <c r="J45" i="11"/>
  <c r="K45" i="11"/>
  <c r="L45" i="11"/>
  <c r="M45" i="11"/>
  <c r="N45" i="11"/>
  <c r="D46" i="11"/>
  <c r="E46" i="11"/>
  <c r="F46" i="11"/>
  <c r="G46" i="11"/>
  <c r="H46" i="11"/>
  <c r="I46" i="11"/>
  <c r="J46" i="11"/>
  <c r="K46" i="11"/>
  <c r="L46" i="11"/>
  <c r="M46" i="11"/>
  <c r="N46" i="11"/>
  <c r="D47" i="11"/>
  <c r="E47" i="11"/>
  <c r="F47" i="11"/>
  <c r="G47" i="11"/>
  <c r="H47" i="11"/>
  <c r="I47" i="11"/>
  <c r="J47" i="11"/>
  <c r="K47" i="11"/>
  <c r="L47" i="11"/>
  <c r="M47" i="11"/>
  <c r="N47" i="11"/>
  <c r="D48" i="11"/>
  <c r="E48" i="11"/>
  <c r="F48" i="11"/>
  <c r="G48" i="11"/>
  <c r="H48" i="11"/>
  <c r="I48" i="11"/>
  <c r="J48" i="11"/>
  <c r="K48" i="11"/>
  <c r="L48" i="11"/>
  <c r="M48" i="11"/>
  <c r="N48" i="11"/>
</calcChain>
</file>

<file path=xl/sharedStrings.xml><?xml version="1.0" encoding="utf-8"?>
<sst xmlns="http://schemas.openxmlformats.org/spreadsheetml/2006/main" count="1825" uniqueCount="160">
  <si>
    <t>KI KÖNYVTÁRI STATISZTIKA</t>
  </si>
  <si>
    <t>a helyi szakkönyvtárak nélkül (csak 1. az általános gyűjtőkörű országos tudományos, 2. az országos tudományos, 3. a tudományági szakkönyvtárak adatait tartalmazza).</t>
  </si>
  <si>
    <t>STATISZTIKAI TÁJÉKOZTATÓ</t>
  </si>
  <si>
    <t>4. = ??? gyanús adat; nem csak a főfoglalkozású, nem csak a 8 órás könyvtárosok.</t>
  </si>
  <si>
    <t>4., 6., 10. = csak az A és B kategóriájú szakkönyvtárak adatait tartalmazza, a C-t nem.</t>
  </si>
  <si>
    <t>8-10. = csak az A és B kategóriájú szakkönyvtárak adatait tartalmazza, a C-t nem.</t>
  </si>
  <si>
    <t>a helyi szakkönyvtárak nélkül (csak 1. az általános gyűjtőkörű országos tudományos, 2. az országos tudományos, 3. a tudományági szakkönyvtárak adatait tartalmazza) / 6. = a Gorkij Könyvtár nélkül / 10. = a helyben használtakkal együtt.</t>
  </si>
  <si>
    <t>a helyi szakkönyvtárak nélkül (csak 1. az általános gyűjtőkörű országos tudományos, 2. az országos tudományos, 3. a tudományági szakkönyvtárak adatait tartalmazza). / 10. = a helyben használtakkal együtt.</t>
  </si>
  <si>
    <t>10. = a helyben használtakkal együtt.</t>
  </si>
  <si>
    <t>a helyi szakkönyvtárak nélkül (csak 1. az általános gyűjtőkörű országos tudományos, 2. az országos tudományos, 3. a tudományági szakkönyvtárak adatait tartalmazza) / 6., 9. = a Gorkij Könyvtár nélkül / 10. = a helyben használtakkal együtt.</t>
  </si>
  <si>
    <t>a helyi szakkönyvtárak nélkül (csak 1. az általános gyűjtőkörű országos tudományos, 2. az országos tudományos, 3. a tudományági szakkönyvtárak adatait tartalmazza) / 9. = a Gorkij Könyvtár nélkül / 10. = a helyben használtakkal együtt.</t>
  </si>
  <si>
    <t>a helyi szakkönyvtárak és az Országos Idegennyelvű Könyvtár nélkül (csak 1. az általános gyűjtőkörű országos tudományos, 2. az országos tudományos, 3. a tudományági szakkönyvtárak adatait tartalmazza). / 10. = a helyben használtakkal együtt.</t>
  </si>
  <si>
    <t>a helyi szakkönyvtárak nélkül (csak 1. az általános gyűjtőkörű országos tudományos, 2. az országos tudományos, 3. a tudományági szakkönyvtárak adatait tartalmazza). / 4. = csak a főfoglakozású könyvtárosok, 10. = a helyben használtakkal együtt.</t>
  </si>
  <si>
    <t>4. = FSZEK Központi Könyvtár nélkül (~+85), 6. = a községek nélkül (~+630 000)</t>
  </si>
  <si>
    <t>STATISZTIKAI TÁJÉKOZTATÓ + 6. = TEKE</t>
  </si>
  <si>
    <t>4. =  FSZEK Központi Könyvtár nélkül (~+85)</t>
  </si>
  <si>
    <t>STATISZTIKAI TÁJÉKOZTATÓ, a TEKE nem jelent meg.</t>
  </si>
  <si>
    <t>STATISZTIKAI TÁJÉKOZTATÓ + 6. = SZAKMA</t>
  </si>
  <si>
    <t>STATISZTIKAI TÁJÉKOZTATÓ + 6. = TEKE-SZAKMA</t>
  </si>
  <si>
    <t>4. = csak a 8 órások</t>
  </si>
  <si>
    <t>KULTÚRSTATISZTIKAI ADATTÁR + 6-10. = TEKE-SZAKMA</t>
  </si>
  <si>
    <t>4. = csak a főfoglalkozásúak</t>
  </si>
  <si>
    <t>a helyi szakkönyvtárak nélkül (csak 1. az általános gyűjtőkörű országos tudományos, 2. az országos tudományos, 3. a tudományági szakkönyvtárak adatait tartalmazza) / 6. = a Gorkij Könyvtár nélkül.</t>
  </si>
  <si>
    <t>8. = ???, gyanús</t>
  </si>
  <si>
    <t>MUNKAPÉLDÁNY INTERNETEN MEGJELENT KIADVÁNYBÓL. KÖZGYŰJTEMÉNYEK ADATAI (LEVÉLTÁRAK, KÖNYVTÁRAK, MÚZEUMOK, 1999-2003), KSH</t>
  </si>
  <si>
    <t>KULTÚRSTATISZTIKAI ADATTÁR 1995-98, KSH</t>
  </si>
  <si>
    <t>TEKE-SZAKMA 1991-97, Könyvtártudományi és Módszertani Központ</t>
  </si>
  <si>
    <t>SZAKMA 1990, Könyvtártudományi és Módszertani Központ</t>
  </si>
  <si>
    <t>TEKE 1970-83, 1985, 1987-90, Könyvtártudományi és Módszertani Központ</t>
  </si>
  <si>
    <t>10. Az állomány használata (kölcsönzött dokumentum, kölcsönzés, helyben használt+ kölcsönzött dokumentum / állomány), %</t>
  </si>
  <si>
    <t>1960-70</t>
  </si>
  <si>
    <t>1970-80</t>
  </si>
  <si>
    <t>1980-90</t>
  </si>
  <si>
    <t>1990-2000</t>
  </si>
  <si>
    <t>2000-2010</t>
  </si>
  <si>
    <t>Települési könyvtárak</t>
  </si>
  <si>
    <t>Szakszervezeti / Munkahelyi könyvtárak</t>
  </si>
  <si>
    <t>Közművelődési könyvtárak össz.</t>
  </si>
  <si>
    <t>Szakkönyvtárak</t>
  </si>
  <si>
    <t>Iskolai könyvtárak</t>
  </si>
  <si>
    <t>7. = ???, gyanús.</t>
  </si>
  <si>
    <t>Hiányos</t>
  </si>
  <si>
    <t>Egyéb</t>
  </si>
  <si>
    <t>6., 9., 11.</t>
  </si>
  <si>
    <t>4., 6-7., 9., 11.</t>
  </si>
  <si>
    <t>Ld. Települési, ill. Szakszervezeti / Munkahelyi könyvtárak</t>
  </si>
  <si>
    <t>mind</t>
  </si>
  <si>
    <t>4., 6-9.</t>
  </si>
  <si>
    <t>6., 9.</t>
  </si>
  <si>
    <t>4., 8.</t>
  </si>
  <si>
    <t>8.</t>
  </si>
  <si>
    <t>4., 7-9.</t>
  </si>
  <si>
    <t>4., 7., 9.</t>
  </si>
  <si>
    <t>4., 6., 9.</t>
  </si>
  <si>
    <t>Ld. Szakszervezeti / Munkahelyi könyvtárak</t>
  </si>
  <si>
    <t>8-9.</t>
  </si>
  <si>
    <t>6., 11.</t>
  </si>
  <si>
    <t>6.</t>
  </si>
  <si>
    <t>4., 6., 7.</t>
  </si>
  <si>
    <t>4.</t>
  </si>
  <si>
    <t>7.</t>
  </si>
  <si>
    <t>Quasi teljes adatsor!</t>
  </si>
  <si>
    <t>Az adatsor teljessége</t>
  </si>
  <si>
    <t>KULTÚRSTATISZTIKAI ADATTÁR + 5-10.. 12. = TEKE-SZAKMA</t>
  </si>
  <si>
    <t>KULTÚRSTATISZTIKAI ADATTÁR + 5-10., 12. = TEKE-SZAKMA</t>
  </si>
  <si>
    <t>KULTÚRSTATISZTIKAI ADATTÁR + 5-10., 12. = KI KÖNYVTÁRI STATISZTIKA</t>
  </si>
  <si>
    <t>MUNKAPÉLDÁNY + 4-10., 12. = KI KÖNYVTÁRI STATISZTIKA</t>
  </si>
  <si>
    <t>MUNKAPÉLDÁNY + 5., 7., 12. = KI KÖNYVTÁRI STATISZTIKA</t>
  </si>
  <si>
    <t>MUNKAPÉLDÁNY + 3-10., 12. = KI KÖNYVTÁRI STATISZTIKA</t>
  </si>
  <si>
    <t>STATISZTIKAI TÁJÉKOZTATÓ + 6., 12. = TEKE</t>
  </si>
  <si>
    <t>14. Gyermekolvasó-arány (beiratkozott olvasó, használó 14 év alatt / regisztrált használó), %</t>
  </si>
  <si>
    <t>US CENSUS BUREAU http://www.census.gov/population/international/data/idb/region.php?N=%20Results%20&amp;T=4&amp;A=separate&amp;RT=0&amp;Y=2002&amp;R=-1&amp;C=HU</t>
  </si>
  <si>
    <t>STATISZTIKAI TÁJÉKOZTATÓ + 6. = TEKE + 11. = US Census Bureau</t>
  </si>
  <si>
    <t>STATISZTIKAI TÁJÉKOZTATÓ + 11. = US Census Bureau</t>
  </si>
  <si>
    <t>STATISZTIKAI TÁJÉKOZTATÓ + 6. = TEKE-SZAKMA + 11. = US Census Bureau</t>
  </si>
  <si>
    <t>KULTÚRSTATISZTIKAI ADATTÁR + 4-10., 12. = TEKE-SZAKMA + 11. = US Census Bureau</t>
  </si>
  <si>
    <t>KULTÚRSTATISZTIKAI ADATTÁR + 11. = US Census Bureau</t>
  </si>
  <si>
    <t>KULTÚRSTATISZTIKAI ADATTÁR + 5-10., 12. = TEKE-SZAKMA + 11. = US Census Bureau</t>
  </si>
  <si>
    <t>KULTÚRSTATISZTIKAI ADATTÁR + 5-10., 12. = KI KÖNYVTÁRI STATISZTIKA + 11. = US Census Bureau</t>
  </si>
  <si>
    <t>MUNKAPÉLDÁNY + 4-10., 12. = KI KÖNYVTÁRI STATISZTIKA + 11. = US Census Bureau</t>
  </si>
  <si>
    <t>MUNKAPÉLDÁNY + 11. = US Census Bureau</t>
  </si>
  <si>
    <t>MUNKAPÉLDÁNY + 4., 6., 12. = KI KÖNYVTÁRI STATISZTIKA + 11. = US Census Bureau</t>
  </si>
  <si>
    <t>MUNKAPÉLDÁNY + 6. = KI KÖNYVTÁRI STATISZTIKA + 11. = US Census Bureau</t>
  </si>
  <si>
    <t>MUNKAPÉLDÁNY + 3-10., 12. = KI KÖNYVTÁRI STATISZTIKA + 11. = US Census Bureau</t>
  </si>
  <si>
    <t>KULTSTAT ADATTÁR + 11. = US Census Bureau</t>
  </si>
  <si>
    <t>KI KÖNYVTÁRI STATISZTIKA + 11. = US Census Bureau</t>
  </si>
  <si>
    <t>KI KÖNYVTÁRI STATISZTIKA + 11. = KSH</t>
  </si>
  <si>
    <t>KI KÖNYVTÁRI STATISZTIKA + 11. = KIRSTAT</t>
  </si>
  <si>
    <t>4. Az összes dolgozó, nemcsak a könyvtárosok.</t>
  </si>
  <si>
    <t>A táblázat az egyéb könyvtárok adatait nem tartalmazza.</t>
  </si>
  <si>
    <t>STATISZTIKAI TÁJÉKOZTATÓ + 6., 11. = TEKE</t>
  </si>
  <si>
    <t>STATISZTIKAI TÁJÉKOZTATÓ 1960-1994, [a mindenkori kultuszminisztérium]</t>
  </si>
  <si>
    <t>KÖNYVTÁRI STATISZTIKA 1998-2013, Könyvtári Intézet http://ki.oszk.hu/content/statisztika</t>
  </si>
  <si>
    <t>2010-2015</t>
  </si>
  <si>
    <t>1960-88</t>
  </si>
  <si>
    <t>2001-2007</t>
  </si>
  <si>
    <t>1988-2015</t>
  </si>
  <si>
    <t>2007-15</t>
  </si>
  <si>
    <t>2001-15</t>
  </si>
  <si>
    <r>
      <t xml:space="preserve"> Vedd figyelembe a </t>
    </r>
    <r>
      <rPr>
        <i/>
        <sz val="22"/>
        <rFont val="Times New Roman"/>
        <family val="1"/>
        <charset val="238"/>
      </rPr>
      <t>Megjegyzések 1960-2015</t>
    </r>
    <r>
      <rPr>
        <sz val="22"/>
        <rFont val="Times New Roman"/>
        <family val="1"/>
        <charset val="238"/>
      </rPr>
      <t xml:space="preserve"> munkalapot! / See the </t>
    </r>
    <r>
      <rPr>
        <i/>
        <sz val="22"/>
        <rFont val="Times New Roman"/>
        <family val="1"/>
        <charset val="238"/>
      </rPr>
      <t>Notes 1960-2015</t>
    </r>
    <r>
      <rPr>
        <sz val="22"/>
        <rFont val="Times New Roman"/>
        <family val="1"/>
        <charset val="238"/>
      </rPr>
      <t xml:space="preserve"> worksheet!</t>
    </r>
  </si>
  <si>
    <t>#ZÉRÓOSZTÓ!, ########### = adathiány, ill. a belőle adódó viszonyszámhiány / NA.</t>
  </si>
  <si>
    <t>Könyvtártípus / Library's type</t>
  </si>
  <si>
    <t>Év / Year</t>
  </si>
  <si>
    <t>1. Népesség, fő / Population, head</t>
  </si>
  <si>
    <t>2. Tanulólétszám, fő / Pupils, head</t>
  </si>
  <si>
    <t>3. A könyvtárak, szolgáltatóhelyek száma / Number of libraries, service points</t>
  </si>
  <si>
    <t>4. Könyvtáros, fő / Librarians, head</t>
  </si>
  <si>
    <t xml:space="preserve">5. Állomány, össz., db / Total stock, pc. </t>
  </si>
  <si>
    <t>6. Gyarapodás / leltárba vett állomány, db / Additions, pc.</t>
  </si>
  <si>
    <t>7. Állománygyarapító összeg, E Ft  / Expenditure on acquisitions (000) HUF</t>
  </si>
  <si>
    <t>8. Beiratkozott olvasó, használó össz., fő / Total number of registered users, head</t>
  </si>
  <si>
    <t>9. Látogatók, látogatási esetek, használati esetek, helybenolvasási+ kölcsönzési esetek / Number of personal uses, occ.</t>
  </si>
  <si>
    <t>10. Kölcsönzött dokumentumok, kölcsönzések, helyben használt+kölcsönzött dokumentumok, össz., db / Loans+number of in-house use and on-site loans, pc.</t>
  </si>
  <si>
    <t>11. Népesség 14 év alatt, fő / Population under 14 years of age, head</t>
  </si>
  <si>
    <t>12. Beiratkozott olvasó, használó 14 év alatt, fő / Number of registered users under 14 years of age, head</t>
  </si>
  <si>
    <t>Forrás / Source</t>
  </si>
  <si>
    <t>Megjegyzések / Notes</t>
  </si>
  <si>
    <t>Források / Sources</t>
  </si>
  <si>
    <t>A. Települési / Public</t>
  </si>
  <si>
    <t>B. Szakszervezeti, munkahelyi / Libraries of trade unions, workplaces</t>
  </si>
  <si>
    <t>C=A+B. Közművelődési (települési+szakszervezeti, munkahelyi) össz. / Public, total</t>
  </si>
  <si>
    <t>D. Szak- / Special</t>
  </si>
  <si>
    <t>E. Iskolai / School</t>
  </si>
  <si>
    <t>F. Nemzeti / National</t>
  </si>
  <si>
    <t>G=C+D+E+F. Magyarország összesen (települési+szakszervezeti, munkahelyi+szak-+iskolai könyvtárak+nemzeti) / Hungary, total</t>
  </si>
  <si>
    <t>Feltétel- és teljesítménymutatók / Indicators</t>
  </si>
  <si>
    <t>3. A könyvtárosok munkaterhelése (látogató, látogatási, használati, helybenolvasási + kölcsönzési eset / könyvtároslétszám), alkalom / 1 fő - Librarians' workload (personal uses, occ. / number of librarians)</t>
  </si>
  <si>
    <t>2. Könyvtárossal való ellátottság (könyvtároslétszám / népesség), fő / 10.000 fő - Librarian supply (librarians / population, librarians / 10.000 head)</t>
  </si>
  <si>
    <t>1. Könyvtárral való ellátottság (könyvtár, szolgáltatóhely / népesség), 10.000 főre - Library supply (number of libraries / population, per 10.000 head)</t>
  </si>
  <si>
    <t>7. Olvasóarány (beiratkozott olvasó, használó / népesség), % - Registered user rate (user / population), %</t>
  </si>
  <si>
    <t>6. Beszerzési kvóta (állománygyarapító összeg / népesség), E Ft / 1 fő - Acquisition quota (expenditure on acquisition / population, 000 HUF per capita)</t>
  </si>
  <si>
    <t>5. Beszerzéssel való ellátottság  (gyarapodás, leltárba vett állomány / népesség), kötet, db / 1000 fő - Addition supply  (additions / population, volumes, pc. / 1.000 head)</t>
  </si>
  <si>
    <t>4. Dokumentumellátottság (állomány / népesség), kötet, db / 1 fő - Document supply (stock / population, volumes, pc. per capita)</t>
  </si>
  <si>
    <t>8. A könyvtárhasználat népszerűsége (látogató, látogatási, használati, helybenolvasási + kölcsönzési eset / népesség), alkalom / 1 fő - Popularity of usage 1 (personal uses / population, occ. per capita)</t>
  </si>
  <si>
    <t>9. A dokumentumhasználat népszerűsége (kölcsönzött dokumentum / kölcsönzés / helyben használt+ kölcsönzött dokumentum / népesség), kötet, db / 1 fő - Popularity of document usage (used documents / population, volumes, pc. per capita)</t>
  </si>
  <si>
    <t>11. Az állomány kopása (kölcsönzött dokumentum, kölcsönzés, helyben használt+ kölcsönzött dokumentum / gyarapodás, leltárba vett állomány), kötet, db / kötet, db - Deterioration of stock (used documents / additions, volumes, pc. / volumes, pc.)</t>
  </si>
  <si>
    <t>13. Gyermekarány 2. (beiratkozott olvasó, használó 14 év alatt / népesség), % - Children user rate, registered users under 14 / population), %</t>
  </si>
  <si>
    <t>12. Gyermekarány 1. (beiratkozott olvasó, használó 14 év alatt / népesség 14 év alatt), % - Children user rate, registered users under 14 / population under 14), %</t>
  </si>
  <si>
    <t>Idősoros mutatók / Long time series indicators, %</t>
  </si>
  <si>
    <t>5. Állomány, össz., db / Total stock, pc.</t>
  </si>
  <si>
    <t>6. Gyarapodás, leltárba vett állomány, db / Additions, pc.</t>
  </si>
  <si>
    <t>7. Állománygyarapító összeg, E Ft / Expenditure on acquisitions (000) HUF</t>
  </si>
  <si>
    <t>9. Látogatók, látogatási esetek, használati esetek, helybenolvasási+kölcsönzési esetek / Number of personal uses, occ.</t>
  </si>
  <si>
    <t>Adatok / Data</t>
  </si>
  <si>
    <t>A magyarországi könyvtárak fél évszázada. Statisztikai adatok és mutatók 1960-2018 / Half a century of hungarian libraries. Statistical data &amp; indicators 1960-2018</t>
  </si>
  <si>
    <t>1. Összeg, Σ / Népesség, fő / Population, head</t>
  </si>
  <si>
    <t>2. Összeg, Σ / Tanulólétszám, fő / Pupils, head</t>
  </si>
  <si>
    <t>3. Összeg, Σ /  A könyvtárak, szolgáltatóhelyek száma / Number of libraries, service points</t>
  </si>
  <si>
    <t>12. Összeg, Σ / Beiratkozott olvasó, használó 14 év alatt, fő / Number of registered users under 14 years of age, head</t>
  </si>
  <si>
    <t>11. Összeg, Σ / Népesség 14 év alatt, fő / Population under 14 years of age, head</t>
  </si>
  <si>
    <t>4. Összeg, Σ / Könyvtáros, fő / Librarians, head</t>
  </si>
  <si>
    <t xml:space="preserve">5. Összeg, Σ / Állomány, össz., db / Total stock, pc. </t>
  </si>
  <si>
    <t>6. Összeg, Σ / Gyarapodás / leltárba vett állomány, db / Additions, pc.</t>
  </si>
  <si>
    <t>7. Összeg, Σ / Állománygyarapító összeg, E Ft  / Expenditure on acquisitions (000) HUF</t>
  </si>
  <si>
    <t>8. Összeg, Σ / Beiratkozott olvasó, használó össz., fő / Total number of registered users, head</t>
  </si>
  <si>
    <t>9. Összeg, Σ / Látogatók, látogatási esetek, használati esetek, helybenolvasási+ kölcsönzési esetek / Number of personal uses, occ.</t>
  </si>
  <si>
    <t>10. Összeg, Σ / Kölcsönzött dokumentumok, kölcsönzések, helyben használt+kölcsönzött dokumentumok, össz., db / Loans+number of in-house use and on-site loans, pc.</t>
  </si>
  <si>
    <r>
      <t>Megjegyzések / Notes:</t>
    </r>
    <r>
      <rPr>
        <sz val="10"/>
        <rFont val="Times New Roman"/>
        <family val="1"/>
        <charset val="238"/>
      </rPr>
      <t xml:space="preserve"> (mind) = all, (üres) = empty</t>
    </r>
  </si>
  <si>
    <t>Nehezen értelmezhető radikális csökkenések.</t>
  </si>
  <si>
    <t>Gyanús/téves adat.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</si>
</sst>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1" x14ac:knownFonts="1">
    <font>
      <sz val="10"/>
      <name val="Times New Roman"/>
      <charset val="238"/>
    </font>
    <font>
      <sz val="10"/>
      <name val="Times New Roman"/>
      <family val="1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Times New Roman CE"/>
      <family val="1"/>
      <charset val="238"/>
    </font>
    <font>
      <sz val="10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color indexed="56"/>
      <name val="Arial"/>
      <family val="2"/>
      <charset val="238"/>
    </font>
    <font>
      <b/>
      <sz val="10"/>
      <name val="Times New Roman CE"/>
      <family val="1"/>
      <charset val="238"/>
    </font>
    <font>
      <b/>
      <sz val="10"/>
      <name val="Times New Roman CE"/>
      <charset val="238"/>
    </font>
    <font>
      <sz val="10"/>
      <name val="Times New Roman"/>
      <family val="1"/>
      <charset val="238"/>
    </font>
    <font>
      <sz val="10"/>
      <name val="Times New Roman CE"/>
      <charset val="238"/>
    </font>
    <font>
      <sz val="24"/>
      <name val="Times New Roman"/>
      <family val="1"/>
      <charset val="238"/>
    </font>
    <font>
      <sz val="2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22"/>
      <name val="Times New Roman"/>
      <family val="1"/>
      <charset val="238"/>
    </font>
    <font>
      <sz val="14"/>
      <name val="Times New Roman"/>
      <family val="1"/>
      <charset val="238"/>
    </font>
    <font>
      <b/>
      <sz val="22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/>
      <bottom style="thin">
        <color rgb="FF999999"/>
      </bottom>
      <diagonal/>
    </border>
    <border>
      <left/>
      <right/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medium">
        <color indexed="64"/>
      </left>
      <right style="medium">
        <color indexed="64"/>
      </right>
      <top style="thin">
        <color rgb="FF999999"/>
      </top>
      <bottom style="medium">
        <color indexed="64"/>
      </bottom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/>
      <bottom/>
      <diagonal/>
    </border>
    <border>
      <left style="thin">
        <color indexed="65"/>
      </left>
      <right/>
      <top style="thin">
        <color rgb="FF999999"/>
      </top>
      <bottom style="thin">
        <color indexed="64"/>
      </bottom>
      <diagonal/>
    </border>
    <border>
      <left style="thin">
        <color indexed="65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/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10" fillId="2" borderId="1" applyBorder="0">
      <alignment horizontal="left" vertical="center" wrapText="1"/>
    </xf>
  </cellStyleXfs>
  <cellXfs count="243">
    <xf numFmtId="0" fontId="0" fillId="0" borderId="0" xfId="0"/>
    <xf numFmtId="0" fontId="5" fillId="0" borderId="0" xfId="9" applyFont="1" applyFill="1" applyBorder="1" applyAlignment="1">
      <alignment horizontal="center" vertical="center" wrapText="1"/>
    </xf>
    <xf numFmtId="3" fontId="5" fillId="0" borderId="0" xfId="9" applyNumberFormat="1" applyFont="1" applyFill="1" applyBorder="1" applyAlignment="1">
      <alignment horizontal="center" vertical="center" wrapText="1"/>
    </xf>
    <xf numFmtId="3" fontId="7" fillId="0" borderId="0" xfId="8" applyNumberFormat="1" applyFont="1" applyFill="1" applyBorder="1" applyAlignment="1">
      <alignment vertical="center"/>
    </xf>
    <xf numFmtId="3" fontId="7" fillId="0" borderId="0" xfId="8" applyNumberFormat="1" applyFont="1" applyFill="1" applyBorder="1" applyAlignment="1">
      <alignment horizontal="center" vertical="center"/>
    </xf>
    <xf numFmtId="3" fontId="7" fillId="0" borderId="0" xfId="8" applyNumberFormat="1" applyFont="1" applyFill="1" applyBorder="1" applyAlignment="1">
      <alignment horizontal="right" vertical="center"/>
    </xf>
    <xf numFmtId="3" fontId="7" fillId="0" borderId="0" xfId="1" applyNumberFormat="1" applyFont="1" applyFill="1" applyBorder="1" applyAlignment="1">
      <alignment horizontal="right" vertical="center"/>
    </xf>
    <xf numFmtId="3" fontId="6" fillId="0" borderId="0" xfId="1" applyNumberFormat="1" applyFont="1" applyFill="1" applyBorder="1" applyAlignment="1">
      <alignment vertical="center"/>
    </xf>
    <xf numFmtId="3" fontId="7" fillId="0" borderId="0" xfId="1" applyNumberFormat="1" applyFont="1" applyFill="1" applyBorder="1" applyAlignment="1">
      <alignment vertical="center"/>
    </xf>
    <xf numFmtId="3" fontId="7" fillId="0" borderId="0" xfId="11" applyNumberFormat="1" applyFont="1" applyFill="1" applyBorder="1" applyAlignment="1">
      <alignment horizontal="right" vertical="center"/>
    </xf>
    <xf numFmtId="3" fontId="7" fillId="0" borderId="0" xfId="11" applyNumberFormat="1" applyFont="1" applyFill="1" applyBorder="1" applyAlignment="1">
      <alignment vertical="center"/>
    </xf>
    <xf numFmtId="3" fontId="7" fillId="0" borderId="0" xfId="2" applyNumberFormat="1" applyFont="1" applyFill="1" applyBorder="1" applyAlignment="1">
      <alignment horizontal="right" vertical="center"/>
    </xf>
    <xf numFmtId="3" fontId="7" fillId="0" borderId="0" xfId="2" applyNumberFormat="1" applyFont="1" applyFill="1" applyBorder="1" applyAlignment="1">
      <alignment vertical="center"/>
    </xf>
    <xf numFmtId="3" fontId="6" fillId="0" borderId="0" xfId="3" applyNumberFormat="1" applyFont="1" applyFill="1" applyBorder="1" applyAlignment="1">
      <alignment vertical="center"/>
    </xf>
    <xf numFmtId="3" fontId="7" fillId="0" borderId="0" xfId="4" applyNumberFormat="1" applyFont="1" applyFill="1" applyBorder="1" applyAlignment="1">
      <alignment horizontal="right" vertical="center"/>
    </xf>
    <xf numFmtId="3" fontId="7" fillId="0" borderId="0" xfId="4" applyNumberFormat="1" applyFont="1" applyFill="1" applyBorder="1" applyAlignment="1">
      <alignment vertical="center"/>
    </xf>
    <xf numFmtId="3" fontId="7" fillId="0" borderId="0" xfId="5" applyNumberFormat="1" applyFont="1" applyFill="1" applyBorder="1" applyAlignment="1">
      <alignment horizontal="right" vertical="center"/>
    </xf>
    <xf numFmtId="3" fontId="7" fillId="0" borderId="0" xfId="5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1" fontId="5" fillId="0" borderId="0" xfId="9" applyNumberFormat="1" applyFont="1" applyFill="1" applyBorder="1" applyAlignment="1">
      <alignment horizontal="center" vertical="center" wrapText="1"/>
    </xf>
    <xf numFmtId="1" fontId="7" fillId="0" borderId="0" xfId="2" applyNumberFormat="1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7" xfId="0" applyFill="1" applyBorder="1" applyAlignment="1">
      <alignment vertical="center"/>
    </xf>
    <xf numFmtId="3" fontId="6" fillId="0" borderId="0" xfId="3" applyNumberFormat="1" applyFont="1" applyFill="1" applyBorder="1" applyAlignment="1">
      <alignment horizontal="right" vertical="center"/>
    </xf>
    <xf numFmtId="3" fontId="6" fillId="0" borderId="0" xfId="1" applyNumberFormat="1" applyFont="1" applyFill="1" applyBorder="1" applyAlignment="1">
      <alignment horizontal="right" vertical="center"/>
    </xf>
    <xf numFmtId="3" fontId="7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1" fontId="6" fillId="0" borderId="0" xfId="3" applyNumberFormat="1" applyFont="1" applyFill="1" applyBorder="1" applyAlignment="1">
      <alignment horizontal="center" vertical="center"/>
    </xf>
    <xf numFmtId="1" fontId="7" fillId="0" borderId="0" xfId="4" applyNumberFormat="1" applyFont="1" applyFill="1" applyBorder="1" applyAlignment="1">
      <alignment horizontal="center" vertical="center"/>
    </xf>
    <xf numFmtId="1" fontId="7" fillId="0" borderId="0" xfId="5" applyNumberFormat="1" applyFont="1" applyFill="1" applyBorder="1" applyAlignment="1">
      <alignment horizontal="center" vertical="center"/>
    </xf>
    <xf numFmtId="1" fontId="6" fillId="0" borderId="0" xfId="6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1" fontId="7" fillId="0" borderId="0" xfId="8" applyNumberFormat="1" applyFont="1" applyFill="1" applyBorder="1" applyAlignment="1">
      <alignment horizontal="center" vertical="center"/>
    </xf>
    <xf numFmtId="1" fontId="6" fillId="0" borderId="0" xfId="1" applyNumberFormat="1" applyFont="1" applyFill="1" applyBorder="1" applyAlignment="1">
      <alignment horizontal="center" vertical="center"/>
    </xf>
    <xf numFmtId="1" fontId="7" fillId="0" borderId="0" xfId="11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 wrapText="1"/>
    </xf>
    <xf numFmtId="1" fontId="6" fillId="0" borderId="0" xfId="12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3" fontId="6" fillId="0" borderId="0" xfId="12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vertical="center"/>
    </xf>
    <xf numFmtId="49" fontId="7" fillId="0" borderId="0" xfId="5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right" vertical="center" wrapText="1"/>
    </xf>
    <xf numFmtId="3" fontId="7" fillId="0" borderId="0" xfId="1" applyNumberFormat="1" applyFont="1" applyFill="1" applyBorder="1" applyAlignment="1">
      <alignment horizontal="left" vertical="center"/>
    </xf>
    <xf numFmtId="3" fontId="7" fillId="0" borderId="0" xfId="2" applyNumberFormat="1" applyFont="1" applyFill="1" applyBorder="1" applyAlignment="1">
      <alignment horizontal="left" vertical="center"/>
    </xf>
    <xf numFmtId="3" fontId="6" fillId="0" borderId="0" xfId="0" applyNumberFormat="1" applyFont="1" applyFill="1" applyAlignment="1">
      <alignment horizontal="left" vertical="center"/>
    </xf>
    <xf numFmtId="1" fontId="7" fillId="0" borderId="0" xfId="5" applyNumberFormat="1" applyFont="1" applyFill="1" applyBorder="1" applyAlignment="1">
      <alignment horizontal="left" vertical="center"/>
    </xf>
    <xf numFmtId="1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3" fontId="7" fillId="0" borderId="0" xfId="2" applyNumberFormat="1" applyFont="1" applyFill="1" applyBorder="1" applyAlignment="1">
      <alignment horizontal="center" vertical="center"/>
    </xf>
    <xf numFmtId="3" fontId="7" fillId="0" borderId="0" xfId="11" applyNumberFormat="1" applyFont="1" applyFill="1" applyBorder="1" applyAlignment="1">
      <alignment horizontal="center" vertical="center"/>
    </xf>
    <xf numFmtId="3" fontId="6" fillId="0" borderId="0" xfId="3" applyNumberFormat="1" applyFont="1" applyFill="1" applyBorder="1" applyAlignment="1">
      <alignment horizontal="center" vertical="center"/>
    </xf>
    <xf numFmtId="3" fontId="7" fillId="0" borderId="0" xfId="5" applyNumberFormat="1" applyFont="1" applyFill="1" applyBorder="1" applyAlignment="1">
      <alignment horizontal="center" vertical="center"/>
    </xf>
    <xf numFmtId="3" fontId="7" fillId="0" borderId="0" xfId="4" applyNumberFormat="1" applyFont="1" applyFill="1" applyBorder="1" applyAlignment="1">
      <alignment horizontal="center" vertical="center"/>
    </xf>
    <xf numFmtId="3" fontId="7" fillId="0" borderId="0" xfId="2" applyNumberFormat="1" applyFont="1" applyFill="1" applyBorder="1" applyAlignment="1">
      <alignment horizontal="center" vertical="center" wrapText="1"/>
    </xf>
    <xf numFmtId="3" fontId="6" fillId="0" borderId="0" xfId="6" applyNumberFormat="1" applyFont="1" applyFill="1" applyBorder="1" applyAlignment="1">
      <alignment horizontal="right" vertical="center"/>
    </xf>
    <xf numFmtId="3" fontId="6" fillId="0" borderId="0" xfId="6" applyNumberFormat="1" applyFont="1" applyFill="1" applyBorder="1" applyAlignment="1">
      <alignment horizontal="center" vertical="center"/>
    </xf>
    <xf numFmtId="3" fontId="6" fillId="0" borderId="0" xfId="6" applyNumberFormat="1" applyFont="1" applyFill="1" applyBorder="1" applyAlignment="1">
      <alignment vertical="center"/>
    </xf>
    <xf numFmtId="3" fontId="6" fillId="0" borderId="0" xfId="7" applyNumberFormat="1" applyFont="1" applyFill="1" applyBorder="1" applyAlignment="1">
      <alignment vertical="center"/>
    </xf>
    <xf numFmtId="1" fontId="6" fillId="0" borderId="0" xfId="7" applyNumberFormat="1" applyFont="1" applyFill="1" applyBorder="1" applyAlignment="1">
      <alignment horizontal="center" vertical="center"/>
    </xf>
    <xf numFmtId="3" fontId="6" fillId="0" borderId="0" xfId="7" applyNumberFormat="1" applyFont="1" applyFill="1" applyAlignment="1">
      <alignment horizontal="right" vertical="center"/>
    </xf>
    <xf numFmtId="3" fontId="6" fillId="0" borderId="0" xfId="7" applyNumberFormat="1" applyFont="1" applyFill="1" applyAlignment="1">
      <alignment vertical="center"/>
    </xf>
    <xf numFmtId="3" fontId="6" fillId="0" borderId="0" xfId="7" applyNumberFormat="1" applyFont="1" applyFill="1" applyAlignment="1">
      <alignment horizontal="center" vertical="center"/>
    </xf>
    <xf numFmtId="1" fontId="6" fillId="0" borderId="0" xfId="7" applyNumberFormat="1" applyFont="1" applyFill="1" applyAlignment="1">
      <alignment horizontal="center" vertical="center"/>
    </xf>
    <xf numFmtId="1" fontId="9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3" fontId="7" fillId="0" borderId="0" xfId="1" applyNumberFormat="1" applyFont="1" applyFill="1" applyBorder="1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1" fontId="7" fillId="3" borderId="6" xfId="11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4" borderId="0" xfId="0" applyNumberFormat="1" applyFont="1" applyFill="1" applyBorder="1" applyAlignment="1">
      <alignment horizontal="center" vertical="center"/>
    </xf>
    <xf numFmtId="164" fontId="0" fillId="5" borderId="0" xfId="0" applyNumberFormat="1" applyFill="1" applyBorder="1" applyAlignment="1">
      <alignment horizontal="center" vertical="center"/>
    </xf>
    <xf numFmtId="164" fontId="0" fillId="6" borderId="0" xfId="0" applyNumberFormat="1" applyFill="1" applyBorder="1" applyAlignment="1">
      <alignment horizontal="center" vertical="center"/>
    </xf>
    <xf numFmtId="164" fontId="7" fillId="7" borderId="9" xfId="8" applyNumberFormat="1" applyFont="1" applyFill="1" applyBorder="1" applyAlignment="1">
      <alignment horizontal="center" vertical="center"/>
    </xf>
    <xf numFmtId="164" fontId="7" fillId="7" borderId="0" xfId="8" applyNumberFormat="1" applyFont="1" applyFill="1" applyBorder="1" applyAlignment="1">
      <alignment horizontal="center" vertical="center"/>
    </xf>
    <xf numFmtId="1" fontId="5" fillId="7" borderId="10" xfId="0" applyNumberFormat="1" applyFont="1" applyFill="1" applyBorder="1" applyAlignment="1">
      <alignment horizontal="center" vertical="center"/>
    </xf>
    <xf numFmtId="1" fontId="5" fillId="7" borderId="6" xfId="0" applyNumberFormat="1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1" fontId="5" fillId="5" borderId="6" xfId="0" applyNumberFormat="1" applyFont="1" applyFill="1" applyBorder="1" applyAlignment="1">
      <alignment horizontal="center" vertical="center"/>
    </xf>
    <xf numFmtId="3" fontId="6" fillId="0" borderId="0" xfId="7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3" fontId="6" fillId="0" borderId="0" xfId="12" applyNumberFormat="1" applyFont="1" applyFill="1" applyBorder="1" applyAlignment="1">
      <alignment vertical="center"/>
    </xf>
    <xf numFmtId="0" fontId="6" fillId="0" borderId="0" xfId="12" applyFont="1" applyFill="1" applyBorder="1" applyAlignment="1">
      <alignment vertical="center"/>
    </xf>
    <xf numFmtId="164" fontId="7" fillId="5" borderId="0" xfId="8" applyNumberFormat="1" applyFont="1" applyFill="1" applyBorder="1" applyAlignment="1">
      <alignment horizontal="center" vertical="center"/>
    </xf>
    <xf numFmtId="164" fontId="7" fillId="8" borderId="0" xfId="8" applyNumberFormat="1" applyFont="1" applyFill="1" applyBorder="1" applyAlignment="1">
      <alignment horizontal="center" vertical="center"/>
    </xf>
    <xf numFmtId="1" fontId="7" fillId="3" borderId="7" xfId="8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3" fillId="0" borderId="0" xfId="0" applyFont="1" applyFill="1" applyAlignment="1">
      <alignment vertical="center" wrapText="1"/>
    </xf>
    <xf numFmtId="3" fontId="13" fillId="0" borderId="0" xfId="0" applyNumberFormat="1" applyFont="1" applyFill="1" applyAlignment="1">
      <alignment vertical="center"/>
    </xf>
    <xf numFmtId="3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3" fontId="13" fillId="0" borderId="0" xfId="0" applyNumberFormat="1" applyFont="1" applyFill="1" applyAlignment="1">
      <alignment horizontal="right" vertical="center" wrapText="1"/>
    </xf>
    <xf numFmtId="3" fontId="13" fillId="0" borderId="0" xfId="0" applyNumberFormat="1" applyFont="1" applyFill="1" applyAlignment="1">
      <alignment horizontal="right" vertical="center"/>
    </xf>
    <xf numFmtId="3" fontId="13" fillId="0" borderId="0" xfId="0" applyNumberFormat="1" applyFont="1" applyFill="1" applyAlignment="1">
      <alignment vertical="center" wrapText="1"/>
    </xf>
    <xf numFmtId="3" fontId="13" fillId="0" borderId="0" xfId="0" applyNumberFormat="1" applyFont="1" applyFill="1" applyAlignment="1">
      <alignment horizontal="center" vertical="center" wrapText="1"/>
    </xf>
    <xf numFmtId="1" fontId="13" fillId="0" borderId="0" xfId="0" applyNumberFormat="1" applyFont="1" applyFill="1" applyAlignment="1">
      <alignment horizontal="left" vertical="center"/>
    </xf>
    <xf numFmtId="49" fontId="13" fillId="0" borderId="0" xfId="0" applyNumberFormat="1" applyFont="1" applyFill="1" applyAlignment="1">
      <alignment horizontal="left" vertical="center"/>
    </xf>
    <xf numFmtId="1" fontId="13" fillId="0" borderId="0" xfId="0" applyNumberFormat="1" applyFont="1" applyFill="1" applyAlignment="1">
      <alignment vertical="center"/>
    </xf>
    <xf numFmtId="0" fontId="16" fillId="9" borderId="1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1" fontId="11" fillId="0" borderId="5" xfId="2" applyNumberFormat="1" applyFont="1" applyFill="1" applyBorder="1" applyAlignment="1">
      <alignment horizontal="center" vertical="center"/>
    </xf>
    <xf numFmtId="1" fontId="11" fillId="0" borderId="5" xfId="4" applyNumberFormat="1" applyFont="1" applyFill="1" applyBorder="1" applyAlignment="1">
      <alignment horizontal="center" vertical="center"/>
    </xf>
    <xf numFmtId="1" fontId="11" fillId="0" borderId="5" xfId="5" applyNumberFormat="1" applyFont="1" applyFill="1" applyBorder="1" applyAlignment="1">
      <alignment horizontal="center" vertical="center"/>
    </xf>
    <xf numFmtId="1" fontId="5" fillId="0" borderId="5" xfId="6" applyNumberFormat="1" applyFont="1" applyFill="1" applyBorder="1" applyAlignment="1">
      <alignment horizontal="center" vertical="center"/>
    </xf>
    <xf numFmtId="1" fontId="5" fillId="0" borderId="5" xfId="7" applyNumberFormat="1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/>
    </xf>
    <xf numFmtId="1" fontId="11" fillId="0" borderId="5" xfId="8" applyNumberFormat="1" applyFont="1" applyFill="1" applyBorder="1" applyAlignment="1">
      <alignment horizontal="center" vertical="center"/>
    </xf>
    <xf numFmtId="1" fontId="5" fillId="0" borderId="5" xfId="1" applyNumberFormat="1" applyFont="1" applyFill="1" applyBorder="1" applyAlignment="1">
      <alignment horizontal="center" vertical="center"/>
    </xf>
    <xf numFmtId="1" fontId="11" fillId="0" borderId="5" xfId="11" applyNumberFormat="1" applyFont="1" applyFill="1" applyBorder="1" applyAlignment="1">
      <alignment horizontal="center" vertical="center"/>
    </xf>
    <xf numFmtId="1" fontId="5" fillId="0" borderId="5" xfId="3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49" fontId="11" fillId="0" borderId="0" xfId="5" applyNumberFormat="1" applyFont="1" applyFill="1" applyBorder="1" applyAlignment="1">
      <alignment horizontal="center" vertical="center"/>
    </xf>
    <xf numFmtId="1" fontId="6" fillId="3" borderId="7" xfId="0" applyNumberFormat="1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horizontal="center" vertical="center"/>
    </xf>
    <xf numFmtId="0" fontId="5" fillId="9" borderId="6" xfId="0" applyFont="1" applyFill="1" applyBorder="1" applyAlignment="1">
      <alignment horizontal="center" vertical="center"/>
    </xf>
    <xf numFmtId="165" fontId="0" fillId="4" borderId="7" xfId="0" applyNumberForma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3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3" fontId="7" fillId="0" borderId="0" xfId="1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vertical="center"/>
    </xf>
    <xf numFmtId="0" fontId="19" fillId="0" borderId="12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4" fontId="7" fillId="0" borderId="0" xfId="11" applyNumberFormat="1" applyFont="1" applyFill="1" applyBorder="1" applyAlignment="1">
      <alignment horizontal="center" vertical="center"/>
    </xf>
    <xf numFmtId="1" fontId="7" fillId="0" borderId="0" xfId="11" applyNumberFormat="1" applyFont="1" applyFill="1" applyBorder="1" applyAlignment="1">
      <alignment horizontal="right" vertical="center"/>
    </xf>
    <xf numFmtId="3" fontId="7" fillId="0" borderId="0" xfId="0" applyNumberFormat="1" applyFont="1" applyBorder="1" applyAlignment="1">
      <alignment vertical="center"/>
    </xf>
    <xf numFmtId="1" fontId="6" fillId="0" borderId="0" xfId="8" applyNumberFormat="1" applyFont="1" applyFill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16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15" fillId="0" borderId="14" xfId="0" applyFont="1" applyFill="1" applyBorder="1" applyAlignment="1">
      <alignment vertical="center"/>
    </xf>
    <xf numFmtId="0" fontId="16" fillId="0" borderId="13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vertical="center"/>
    </xf>
    <xf numFmtId="0" fontId="5" fillId="0" borderId="0" xfId="0" applyFont="1" applyAlignment="1">
      <alignment vertical="center"/>
    </xf>
    <xf numFmtId="4" fontId="8" fillId="6" borderId="15" xfId="13" applyNumberFormat="1" applyFont="1" applyFill="1" applyBorder="1" applyAlignment="1">
      <alignment horizontal="left" vertical="center" wrapText="1"/>
    </xf>
    <xf numFmtId="4" fontId="8" fillId="4" borderId="5" xfId="13" applyNumberFormat="1" applyFont="1" applyFill="1" applyBorder="1" applyAlignment="1">
      <alignment horizontal="left" vertical="center" wrapText="1"/>
    </xf>
    <xf numFmtId="4" fontId="8" fillId="5" borderId="5" xfId="13" applyNumberFormat="1" applyFont="1" applyFill="1" applyBorder="1" applyAlignment="1">
      <alignment horizontal="left" vertical="center" wrapText="1"/>
    </xf>
    <xf numFmtId="4" fontId="8" fillId="6" borderId="5" xfId="13" applyNumberFormat="1" applyFont="1" applyFill="1" applyBorder="1" applyAlignment="1">
      <alignment horizontal="left" vertical="center" wrapText="1"/>
    </xf>
    <xf numFmtId="0" fontId="0" fillId="4" borderId="16" xfId="0" applyFill="1" applyBorder="1" applyAlignment="1">
      <alignment vertical="center" wrapText="1"/>
    </xf>
    <xf numFmtId="165" fontId="0" fillId="4" borderId="0" xfId="0" applyNumberFormat="1" applyFill="1" applyBorder="1" applyAlignment="1">
      <alignment horizontal="center" vertical="center"/>
    </xf>
    <xf numFmtId="0" fontId="5" fillId="10" borderId="17" xfId="0" applyFont="1" applyFill="1" applyBorder="1" applyAlignment="1">
      <alignment horizontal="center" vertical="center"/>
    </xf>
    <xf numFmtId="164" fontId="7" fillId="10" borderId="2" xfId="8" applyNumberFormat="1" applyFont="1" applyFill="1" applyBorder="1" applyAlignment="1">
      <alignment horizontal="center" vertical="center"/>
    </xf>
    <xf numFmtId="164" fontId="7" fillId="7" borderId="3" xfId="8" applyNumberFormat="1" applyFont="1" applyFill="1" applyBorder="1" applyAlignment="1">
      <alignment horizontal="center" vertical="center"/>
    </xf>
    <xf numFmtId="164" fontId="7" fillId="7" borderId="7" xfId="8" applyNumberFormat="1" applyFont="1" applyFill="1" applyBorder="1" applyAlignment="1">
      <alignment horizontal="center" vertical="center"/>
    </xf>
    <xf numFmtId="164" fontId="7" fillId="5" borderId="7" xfId="8" applyNumberFormat="1" applyFont="1" applyFill="1" applyBorder="1" applyAlignment="1">
      <alignment horizontal="center" vertical="center"/>
    </xf>
    <xf numFmtId="164" fontId="7" fillId="8" borderId="7" xfId="8" applyNumberFormat="1" applyFont="1" applyFill="1" applyBorder="1" applyAlignment="1">
      <alignment horizontal="center" vertical="center"/>
    </xf>
    <xf numFmtId="164" fontId="7" fillId="10" borderId="4" xfId="8" applyNumberFormat="1" applyFont="1" applyFill="1" applyBorder="1" applyAlignment="1">
      <alignment horizontal="center" vertical="center"/>
    </xf>
    <xf numFmtId="0" fontId="15" fillId="9" borderId="18" xfId="0" applyFont="1" applyFill="1" applyBorder="1" applyAlignment="1">
      <alignment vertical="center"/>
    </xf>
    <xf numFmtId="0" fontId="15" fillId="9" borderId="6" xfId="0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0" fillId="0" borderId="22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3" fontId="0" fillId="0" borderId="23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3" fontId="0" fillId="0" borderId="24" xfId="0" applyNumberFormat="1" applyBorder="1" applyAlignment="1">
      <alignment vertical="center"/>
    </xf>
    <xf numFmtId="3" fontId="0" fillId="0" borderId="25" xfId="0" applyNumberFormat="1" applyBorder="1" applyAlignment="1">
      <alignment vertical="center"/>
    </xf>
    <xf numFmtId="0" fontId="15" fillId="9" borderId="17" xfId="0" applyFont="1" applyFill="1" applyBorder="1" applyAlignment="1">
      <alignment vertical="center"/>
    </xf>
    <xf numFmtId="1" fontId="7" fillId="0" borderId="0" xfId="2" applyNumberFormat="1" applyFont="1" applyFill="1" applyBorder="1" applyAlignment="1">
      <alignment horizontal="left" vertical="center" wrapText="1"/>
    </xf>
    <xf numFmtId="1" fontId="14" fillId="0" borderId="0" xfId="2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1" fontId="13" fillId="0" borderId="0" xfId="0" applyNumberFormat="1" applyFont="1" applyFill="1" applyAlignment="1">
      <alignment horizontal="left" vertical="center" wrapText="1"/>
    </xf>
    <xf numFmtId="0" fontId="0" fillId="0" borderId="7" xfId="0" applyBorder="1" applyAlignment="1">
      <alignment vertical="center"/>
    </xf>
    <xf numFmtId="0" fontId="0" fillId="0" borderId="7" xfId="0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" xfId="0" applyFill="1" applyBorder="1"/>
    <xf numFmtId="0" fontId="0" fillId="0" borderId="28" xfId="0" applyBorder="1" applyAlignment="1">
      <alignment vertical="center"/>
    </xf>
    <xf numFmtId="3" fontId="0" fillId="0" borderId="29" xfId="0" applyNumberFormat="1" applyBorder="1" applyAlignment="1">
      <alignment vertical="center"/>
    </xf>
    <xf numFmtId="3" fontId="0" fillId="0" borderId="30" xfId="0" applyNumberForma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32" xfId="0" applyBorder="1" applyAlignment="1">
      <alignment vertical="center"/>
    </xf>
    <xf numFmtId="3" fontId="0" fillId="0" borderId="9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1" fillId="0" borderId="0" xfId="0" applyNumberFormat="1" applyFont="1" applyFill="1" applyAlignment="1">
      <alignment horizontal="center" vertical="center"/>
    </xf>
    <xf numFmtId="3" fontId="0" fillId="12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center" vertical="center"/>
    </xf>
    <xf numFmtId="3" fontId="1" fillId="0" borderId="0" xfId="0" applyNumberFormat="1" applyFont="1" applyFill="1" applyAlignment="1">
      <alignment horizontal="right" vertical="center"/>
    </xf>
    <xf numFmtId="3" fontId="1" fillId="0" borderId="0" xfId="0" applyNumberFormat="1" applyFont="1" applyFill="1" applyAlignment="1">
      <alignment vertical="center"/>
    </xf>
    <xf numFmtId="3" fontId="1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Alignment="1">
      <alignment horizontal="right" vertical="center" wrapText="1"/>
    </xf>
    <xf numFmtId="3" fontId="0" fillId="0" borderId="0" xfId="0" applyNumberFormat="1" applyFill="1" applyBorder="1" applyAlignment="1">
      <alignment horizontal="right" vertical="center"/>
    </xf>
    <xf numFmtId="1" fontId="13" fillId="12" borderId="0" xfId="0" applyNumberFormat="1" applyFont="1" applyFill="1" applyAlignment="1">
      <alignment horizontal="left" vertical="center"/>
    </xf>
    <xf numFmtId="3" fontId="8" fillId="12" borderId="0" xfId="0" applyNumberFormat="1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26" xfId="0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/>
    </xf>
    <xf numFmtId="3" fontId="8" fillId="13" borderId="0" xfId="0" applyNumberFormat="1" applyFont="1" applyFill="1" applyBorder="1" applyAlignment="1">
      <alignment horizontal="right" vertical="center"/>
    </xf>
    <xf numFmtId="3" fontId="8" fillId="13" borderId="0" xfId="0" applyNumberFormat="1" applyFont="1" applyFill="1" applyBorder="1" applyAlignment="1">
      <alignment horizontal="left" vertical="center"/>
    </xf>
    <xf numFmtId="1" fontId="1" fillId="12" borderId="0" xfId="0" applyNumberFormat="1" applyFont="1" applyFill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/>
    </xf>
    <xf numFmtId="0" fontId="19" fillId="0" borderId="6" xfId="0" applyFont="1" applyFill="1" applyBorder="1" applyAlignment="1">
      <alignment vertical="center"/>
    </xf>
    <xf numFmtId="0" fontId="19" fillId="0" borderId="17" xfId="0" applyFont="1" applyFill="1" applyBorder="1" applyAlignment="1">
      <alignment vertical="center"/>
    </xf>
    <xf numFmtId="0" fontId="6" fillId="9" borderId="9" xfId="0" applyFont="1" applyFill="1" applyBorder="1" applyAlignment="1">
      <alignment vertical="center"/>
    </xf>
    <xf numFmtId="0" fontId="6" fillId="9" borderId="2" xfId="0" applyFont="1" applyFill="1" applyBorder="1" applyAlignment="1">
      <alignment vertical="center"/>
    </xf>
    <xf numFmtId="0" fontId="6" fillId="11" borderId="9" xfId="0" applyFont="1" applyFill="1" applyBorder="1" applyAlignment="1">
      <alignment vertical="center"/>
    </xf>
    <xf numFmtId="0" fontId="6" fillId="11" borderId="2" xfId="0" applyFont="1" applyFill="1" applyBorder="1" applyAlignment="1">
      <alignment vertical="center"/>
    </xf>
    <xf numFmtId="0" fontId="16" fillId="9" borderId="10" xfId="0" applyFont="1" applyFill="1" applyBorder="1" applyAlignment="1">
      <alignment vertical="center"/>
    </xf>
    <xf numFmtId="0" fontId="16" fillId="9" borderId="17" xfId="0" applyFont="1" applyFill="1" applyBorder="1" applyAlignment="1">
      <alignment vertical="center"/>
    </xf>
    <xf numFmtId="0" fontId="6" fillId="9" borderId="19" xfId="0" applyFont="1" applyFill="1" applyBorder="1" applyAlignment="1">
      <alignment vertical="center"/>
    </xf>
    <xf numFmtId="0" fontId="6" fillId="9" borderId="8" xfId="0" applyFont="1" applyFill="1" applyBorder="1" applyAlignment="1">
      <alignment vertical="center"/>
    </xf>
    <xf numFmtId="4" fontId="8" fillId="9" borderId="9" xfId="0" applyNumberFormat="1" applyFont="1" applyFill="1" applyBorder="1" applyAlignment="1">
      <alignment horizontal="left" vertical="center" wrapText="1"/>
    </xf>
    <xf numFmtId="4" fontId="8" fillId="9" borderId="2" xfId="0" applyNumberFormat="1" applyFont="1" applyFill="1" applyBorder="1" applyAlignment="1">
      <alignment horizontal="left" vertical="center" wrapText="1"/>
    </xf>
    <xf numFmtId="0" fontId="6" fillId="11" borderId="3" xfId="0" applyFont="1" applyFill="1" applyBorder="1" applyAlignment="1">
      <alignment vertical="center"/>
    </xf>
    <xf numFmtId="0" fontId="6" fillId="11" borderId="4" xfId="0" applyFont="1" applyFill="1" applyBorder="1" applyAlignment="1">
      <alignment vertical="center"/>
    </xf>
    <xf numFmtId="0" fontId="6" fillId="11" borderId="9" xfId="0" applyFont="1" applyFill="1" applyBorder="1" applyAlignment="1">
      <alignment vertical="center" wrapText="1"/>
    </xf>
    <xf numFmtId="0" fontId="6" fillId="11" borderId="2" xfId="0" applyFont="1" applyFill="1" applyBorder="1" applyAlignment="1">
      <alignment vertical="center" wrapText="1"/>
    </xf>
    <xf numFmtId="0" fontId="6" fillId="9" borderId="9" xfId="0" applyFont="1" applyFill="1" applyBorder="1" applyAlignment="1">
      <alignment vertical="center" wrapText="1"/>
    </xf>
    <xf numFmtId="0" fontId="6" fillId="9" borderId="2" xfId="0" applyFont="1" applyFill="1" applyBorder="1" applyAlignment="1">
      <alignment vertical="center" wrapText="1"/>
    </xf>
    <xf numFmtId="1" fontId="11" fillId="0" borderId="12" xfId="2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" fontId="11" fillId="0" borderId="12" xfId="2" applyNumberFormat="1" applyFont="1" applyFill="1" applyBorder="1" applyAlignment="1">
      <alignment horizontal="center" vertical="center" wrapText="1"/>
    </xf>
    <xf numFmtId="1" fontId="12" fillId="0" borderId="12" xfId="2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3" fontId="8" fillId="0" borderId="0" xfId="0" applyNumberFormat="1" applyFont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20" fillId="9" borderId="20" xfId="0" applyFont="1" applyFill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0" xfId="0" pivotButton="1" applyFont="1" applyBorder="1" applyAlignment="1">
      <alignment horizontal="center" vertical="center"/>
    </xf>
    <xf numFmtId="0" fontId="17" fillId="0" borderId="33" xfId="0" pivotButton="1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3" fontId="0" fillId="0" borderId="34" xfId="0" applyNumberFormat="1" applyBorder="1" applyAlignment="1">
      <alignment vertical="center"/>
    </xf>
  </cellXfs>
  <cellStyles count="15">
    <cellStyle name="Normál" xfId="0" builtinId="0"/>
    <cellStyle name="Normál_abazis00" xfId="1" xr:uid="{00000000-0005-0000-0000-000001000000}"/>
    <cellStyle name="Normál_abazis02" xfId="2" xr:uid="{00000000-0005-0000-0000-000002000000}"/>
    <cellStyle name="Normál_abazis03" xfId="3" xr:uid="{00000000-0005-0000-0000-000003000000}"/>
    <cellStyle name="Normál_abazis04" xfId="4" xr:uid="{00000000-0005-0000-0000-000004000000}"/>
    <cellStyle name="Normál_abazis05" xfId="5" xr:uid="{00000000-0005-0000-0000-000005000000}"/>
    <cellStyle name="Normál_abazis06" xfId="6" xr:uid="{00000000-0005-0000-0000-000006000000}"/>
    <cellStyle name="Normál_abazis07" xfId="7" xr:uid="{00000000-0005-0000-0000-000007000000}"/>
    <cellStyle name="Normál_abazis99" xfId="8" xr:uid="{00000000-0005-0000-0000-000008000000}"/>
    <cellStyle name="Normál_abazis99-09" xfId="9" xr:uid="{00000000-0005-0000-0000-000009000000}"/>
    <cellStyle name="Normál_iskolaialaplap" xfId="10" xr:uid="{00000000-0005-0000-0000-00000A000000}"/>
    <cellStyle name="Normál_Stat01Honlap" xfId="11" xr:uid="{00000000-0005-0000-0000-00000B000000}"/>
    <cellStyle name="Normál_stat08egyben" xfId="12" xr:uid="{00000000-0005-0000-0000-00000C000000}"/>
    <cellStyle name="Normál_tmut06" xfId="13" xr:uid="{00000000-0005-0000-0000-00000D000000}"/>
    <cellStyle name="táblafejH_l" xfId="14" xr:uid="{00000000-0005-0000-0000-00000E000000}"/>
  </cellStyles>
  <dxfs count="76">
    <dxf>
      <font>
        <sz val="22"/>
      </font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fill>
        <patternFill patternType="solid">
          <bgColor indexed="43"/>
        </patternFill>
      </fill>
    </dxf>
    <dxf>
      <alignment vertical="center" readingOrder="0"/>
    </dxf>
    <dxf>
      <border>
        <left/>
        <right/>
        <top/>
        <bottom/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right/>
        <top/>
        <bottom/>
      </border>
    </dxf>
    <dxf>
      <border>
        <right/>
        <bottom/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numFmt numFmtId="3" formatCode="#,##0"/>
    </dxf>
    <dxf>
      <font>
        <b/>
      </font>
    </dxf>
    <dxf>
      <font>
        <sz val="12"/>
      </font>
    </dxf>
    <dxf>
      <font>
        <b/>
      </font>
    </dxf>
    <dxf>
      <numFmt numFmtId="3" formatCode="#,##0"/>
    </dxf>
    <dxf>
      <numFmt numFmtId="3" formatCode="#,##0"/>
    </dxf>
    <dxf>
      <font>
        <b/>
      </font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horizontal="center" readingOrder="0"/>
    </dxf>
    <dxf>
      <alignment wrapText="1" readingOrder="0"/>
    </dxf>
    <dxf>
      <alignment wrapText="1" readingOrder="0"/>
    </dxf>
    <dxf>
      <border>
        <left style="thin">
          <color indexed="64"/>
        </left>
      </border>
    </dxf>
    <dxf>
      <font>
        <b/>
      </font>
      <alignment horizontal="center" readingOrder="0"/>
    </dxf>
    <dxf>
      <font>
        <b/>
      </font>
      <alignment horizontal="center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</font>
      <alignment horizontal="center" readingOrder="0"/>
    </dxf>
    <dxf>
      <font>
        <b/>
      </font>
      <alignment horizontal="center" readingOrder="0"/>
    </dxf>
    <dxf>
      <border>
        <left style="thin">
          <color indexed="64"/>
        </left>
      </border>
    </dxf>
    <dxf>
      <alignment wrapText="1" readingOrder="0"/>
    </dxf>
    <dxf>
      <alignment wrapText="1" readingOrder="0"/>
    </dxf>
    <dxf>
      <alignment horizontal="center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font>
        <b/>
      </font>
    </dxf>
    <dxf>
      <numFmt numFmtId="3" formatCode="#,##0"/>
    </dxf>
    <dxf>
      <numFmt numFmtId="3" formatCode="#,##0"/>
    </dxf>
    <dxf>
      <font>
        <b/>
      </font>
    </dxf>
    <dxf>
      <font>
        <sz val="12"/>
      </font>
    </dxf>
    <dxf>
      <font>
        <b/>
      </font>
    </dxf>
    <dxf>
      <numFmt numFmtId="3" formatCode="#,##0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right/>
        <bottom/>
      </border>
    </dxf>
    <dxf>
      <border>
        <right/>
        <top/>
        <bottom/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/>
        <right/>
        <top/>
        <bottom/>
      </border>
    </dxf>
    <dxf>
      <alignment vertical="center" readingOrder="0"/>
    </dxf>
    <dxf>
      <fill>
        <patternFill patternType="solid">
          <bgColor indexed="43"/>
        </patternFill>
      </fill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font>
        <sz val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omogyi József" refreshedDate="44216.811859837966" createdVersion="6" refreshedVersion="6" recordCount="420" xr:uid="{00000000-000A-0000-FFFF-FFFF1E000000}">
  <cacheSource type="worksheet">
    <worksheetSource name="idosor6012"/>
  </cacheSource>
  <cacheFields count="14">
    <cacheField name="Könyvtártípus / Library's type" numFmtId="0">
      <sharedItems containsBlank="1" count="15">
        <s v="A. Települési / Public"/>
        <s v="B. Szakszervezeti, munkahelyi / Libraries of trade unions, workplaces"/>
        <s v="C=A+B. Közművelődési (települési+szakszervezeti, munkahelyi) össz. / Public, total"/>
        <s v="D. Szak- / Special"/>
        <s v="E. Iskolai / School"/>
        <s v="F. Nemzeti / National"/>
        <s v="G=C+D+E+F. Magyarország összesen (települési+szakszervezeti, munkahelyi+szak-+iskolai könyvtárak+nemzeti) / Hungary, total"/>
        <m u="1"/>
        <s v="F. Nemzeti" u="1"/>
        <s v="B. Szakszervezeti/munkahelyi" u="1"/>
        <s v="C=A+B. Közművelődési (települési+szakszervezeti/munkahelyi) össz." u="1"/>
        <s v="G=C+D+E+F. Magyarország összesen (települési+szakszervezeti/munkahelyi+szak-+iskolai könyvtárak+nemzeti)" u="1"/>
        <s v="D. Szak-" u="1"/>
        <s v="E. Iskolai" u="1"/>
        <s v="A. Települési" u="1"/>
      </sharedItems>
    </cacheField>
    <cacheField name="Év / Year" numFmtId="0">
      <sharedItems containsSemiMixedTypes="0" containsString="0" containsNumber="1" containsInteger="1" minValue="1960" maxValue="2019" count="60">
        <n v="1960"/>
        <n v="1961"/>
        <n v="1962"/>
        <n v="1963"/>
        <n v="1964"/>
        <n v="1965"/>
        <n v="1966"/>
        <n v="1967"/>
        <n v="1968"/>
        <n v="1969"/>
        <n v="1970"/>
        <n v="1971"/>
        <n v="1972"/>
        <n v="1973"/>
        <n v="1974"/>
        <n v="1975"/>
        <n v="1976"/>
        <n v="1977"/>
        <n v="1978"/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</sharedItems>
    </cacheField>
    <cacheField name="1. Népesség, fő / Population, head" numFmtId="0">
      <sharedItems containsString="0" containsBlank="1" containsNumber="1" containsInteger="1" minValue="9756081" maxValue="10712800"/>
    </cacheField>
    <cacheField name="2. Tanulólétszám, fő / Pupils, head" numFmtId="0">
      <sharedItems containsString="0" containsBlank="1" containsNumber="1" containsInteger="1" minValue="0" maxValue="1724587"/>
    </cacheField>
    <cacheField name="3. A könyvtárak, szolgáltatóhelyek száma / Number of libraries, service points" numFmtId="0">
      <sharedItems containsString="0" containsBlank="1" containsNumber="1" containsInteger="1" minValue="1" maxValue="18195"/>
    </cacheField>
    <cacheField name="4. Könyvtáros, fő / Librarians, head" numFmtId="0">
      <sharedItems containsString="0" containsBlank="1" containsNumber="1" containsInteger="1" minValue="0" maxValue="16994"/>
    </cacheField>
    <cacheField name="5. Állomány, össz., db / Total stock, pc. " numFmtId="0">
      <sharedItems containsString="0" containsBlank="1" containsNumber="1" containsInteger="1" minValue="396811" maxValue="371802989"/>
    </cacheField>
    <cacheField name="6. Gyarapodás / leltárba vett állomány, db / Additions, pc." numFmtId="0">
      <sharedItems containsString="0" containsBlank="1" containsNumber="1" containsInteger="1" minValue="0" maxValue="7233419"/>
    </cacheField>
    <cacheField name="7. Állománygyarapító összeg, E Ft  / Expenditure on acquisitions (000) HUF" numFmtId="0">
      <sharedItems containsString="0" containsBlank="1" containsNumber="1" minValue="0" maxValue="1116709070"/>
    </cacheField>
    <cacheField name="8. Beiratkozott olvasó, használó össz., fő / Total number of registered users, head" numFmtId="0">
      <sharedItems containsString="0" containsBlank="1" containsNumber="1" containsInteger="1" minValue="0" maxValue="3560744"/>
    </cacheField>
    <cacheField name="9. Látogatók, látogatási esetek, használati esetek, helybenolvasási+ kölcsönzési esetek / Number of personal uses, occ." numFmtId="3">
      <sharedItems containsString="0" containsBlank="1" containsNumber="1" containsInteger="1" minValue="0" maxValue="38320684"/>
    </cacheField>
    <cacheField name="10. Kölcsönzött dokumentumok, kölcsönzések, helyben használt+kölcsönzött dokumentumok, össz., db / Loans+number of in-house use and on-site loans, pc." numFmtId="0">
      <sharedItems containsString="0" containsBlank="1" containsNumber="1" containsInteger="1" minValue="93788" maxValue="81377980"/>
    </cacheField>
    <cacheField name="11. Népesség 14 év alatt, fő / Population under 14 years of age, head" numFmtId="3">
      <sharedItems containsString="0" containsBlank="1" containsNumber="1" containsInteger="1" minValue="0" maxValue="2099299"/>
    </cacheField>
    <cacheField name="12. Beiratkozott olvasó, használó 14 év alatt, fő / Number of registered users under 14 years of age, head" numFmtId="0">
      <sharedItems containsString="0" containsBlank="1" containsNumber="1" containsInteger="1" minValue="0" maxValue="77853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20">
  <r>
    <x v="0"/>
    <x v="0"/>
    <n v="9961044"/>
    <m/>
    <n v="4689"/>
    <n v="5439"/>
    <n v="6248458"/>
    <m/>
    <n v="18962.080000000002"/>
    <n v="918918"/>
    <m/>
    <n v="21425284"/>
    <m/>
    <m/>
  </r>
  <r>
    <x v="0"/>
    <x v="1"/>
    <n v="10005980"/>
    <m/>
    <n v="4880"/>
    <n v="2785"/>
    <n v="7062662"/>
    <m/>
    <n v="24415.149000000001"/>
    <n v="1080316"/>
    <m/>
    <n v="24466562"/>
    <m/>
    <n v="434529"/>
  </r>
  <r>
    <x v="0"/>
    <x v="2"/>
    <n v="10049935"/>
    <m/>
    <n v="5051"/>
    <n v="3682"/>
    <n v="8499351"/>
    <m/>
    <n v="35159.199999999997"/>
    <n v="1252863"/>
    <m/>
    <n v="29013660"/>
    <m/>
    <n v="501118"/>
  </r>
  <r>
    <x v="0"/>
    <x v="3"/>
    <n v="10071715"/>
    <m/>
    <n v="5316"/>
    <n v="3903"/>
    <n v="9738023"/>
    <m/>
    <n v="41914.968000000001"/>
    <n v="1386333"/>
    <m/>
    <n v="32823662"/>
    <m/>
    <n v="558280"/>
  </r>
  <r>
    <x v="0"/>
    <x v="4"/>
    <n v="10104179"/>
    <m/>
    <n v="5492"/>
    <n v="4304"/>
    <n v="11507434"/>
    <m/>
    <n v="44173.911"/>
    <n v="1487403"/>
    <m/>
    <n v="37744442"/>
    <m/>
    <n v="602746"/>
  </r>
  <r>
    <x v="0"/>
    <x v="5"/>
    <n v="10135490"/>
    <m/>
    <n v="5466"/>
    <n v="3930"/>
    <n v="12766096"/>
    <m/>
    <n v="38061.749000000003"/>
    <n v="1551427"/>
    <m/>
    <n v="40436118"/>
    <m/>
    <n v="622309"/>
  </r>
  <r>
    <x v="0"/>
    <x v="6"/>
    <n v="10160380"/>
    <m/>
    <n v="5493"/>
    <m/>
    <n v="14038836"/>
    <m/>
    <n v="36316.620999999999"/>
    <n v="1589023"/>
    <m/>
    <n v="42072818"/>
    <m/>
    <n v="623960"/>
  </r>
  <r>
    <x v="0"/>
    <x v="7"/>
    <n v="10196926"/>
    <m/>
    <n v="5516"/>
    <n v="6841"/>
    <n v="15202289"/>
    <m/>
    <n v="37102.334000000003"/>
    <n v="1605231"/>
    <n v="16627165"/>
    <n v="42809342"/>
    <m/>
    <n v="624849"/>
  </r>
  <r>
    <x v="0"/>
    <x v="8"/>
    <n v="10236282"/>
    <m/>
    <n v="5470"/>
    <n v="6509"/>
    <n v="15943285"/>
    <n v="843116"/>
    <n v="35526.78"/>
    <n v="1611024"/>
    <n v="16725003"/>
    <n v="43668023"/>
    <m/>
    <n v="614175"/>
  </r>
  <r>
    <x v="0"/>
    <x v="9"/>
    <n v="10275000"/>
    <m/>
    <n v="5445"/>
    <n v="6632"/>
    <n v="17510254"/>
    <n v="1491218"/>
    <n v="37748.065000000002"/>
    <n v="1595500"/>
    <n v="16713171"/>
    <n v="43459815"/>
    <m/>
    <n v="597539"/>
  </r>
  <r>
    <x v="0"/>
    <x v="10"/>
    <n v="10322099"/>
    <m/>
    <n v="5365"/>
    <n v="6705"/>
    <n v="18388583"/>
    <n v="1505020"/>
    <n v="41772.091"/>
    <n v="1596235"/>
    <n v="16707939"/>
    <n v="43610534"/>
    <m/>
    <n v="586268"/>
  </r>
  <r>
    <x v="0"/>
    <x v="11"/>
    <n v="10352000"/>
    <m/>
    <n v="5339"/>
    <n v="6557"/>
    <n v="19376692"/>
    <n v="1517978"/>
    <n v="41729.321000000004"/>
    <n v="1593721"/>
    <n v="17123397"/>
    <n v="44622628"/>
    <m/>
    <n v="581909"/>
  </r>
  <r>
    <x v="0"/>
    <x v="12"/>
    <n v="10378000"/>
    <m/>
    <n v="5266"/>
    <n v="6713"/>
    <n v="20297060"/>
    <n v="1467296"/>
    <n v="40718.591"/>
    <n v="1604861"/>
    <n v="17209689"/>
    <n v="46005031"/>
    <m/>
    <n v="587153"/>
  </r>
  <r>
    <x v="0"/>
    <x v="13"/>
    <n v="10410500"/>
    <m/>
    <n v="5218"/>
    <n v="6723"/>
    <n v="21337378"/>
    <n v="1643648"/>
    <n v="47630.911999999997"/>
    <n v="1605365"/>
    <n v="16804367"/>
    <n v="45026863"/>
    <m/>
    <n v="586209"/>
  </r>
  <r>
    <x v="0"/>
    <x v="14"/>
    <n v="10441900"/>
    <m/>
    <n v="5185"/>
    <n v="6772"/>
    <n v="22412063"/>
    <n v="1731962"/>
    <n v="55043.811999999998"/>
    <n v="1587164"/>
    <n v="16904645"/>
    <n v="44606981"/>
    <m/>
    <n v="595864"/>
  </r>
  <r>
    <x v="0"/>
    <x v="15"/>
    <n v="10501200"/>
    <m/>
    <n v="5139"/>
    <n v="6787"/>
    <n v="23775544"/>
    <n v="1945259"/>
    <n v="61399.601000000002"/>
    <n v="1564778"/>
    <n v="16233619"/>
    <n v="42829143"/>
    <m/>
    <n v="588737"/>
  </r>
  <r>
    <x v="0"/>
    <x v="16"/>
    <n v="10563100"/>
    <m/>
    <n v="5137"/>
    <n v="6951"/>
    <n v="25139519"/>
    <n v="2098127"/>
    <n v="69451.3"/>
    <n v="1585350"/>
    <n v="16470325"/>
    <n v="43611155"/>
    <m/>
    <n v="602804"/>
  </r>
  <r>
    <x v="0"/>
    <x v="17"/>
    <n v="10615200"/>
    <m/>
    <n v="5055"/>
    <n v="7157"/>
    <n v="26681730"/>
    <n v="2319571"/>
    <n v="78688.432000000001"/>
    <n v="1596370"/>
    <n v="16376342"/>
    <n v="43305531"/>
    <m/>
    <n v="618502"/>
  </r>
  <r>
    <x v="0"/>
    <x v="18"/>
    <n v="10660100"/>
    <m/>
    <n v="5039"/>
    <n v="7211"/>
    <n v="28118737"/>
    <n v="2209908"/>
    <n v="73012.573000000004"/>
    <n v="1593390"/>
    <n v="16157269"/>
    <n v="42138171"/>
    <m/>
    <n v="626696"/>
  </r>
  <r>
    <x v="0"/>
    <x v="19"/>
    <n v="10687600"/>
    <m/>
    <n v="4987"/>
    <n v="7202"/>
    <n v="29638246"/>
    <n v="2535264"/>
    <n v="78009.061000000002"/>
    <n v="1601450"/>
    <n v="16137348"/>
    <n v="41345902"/>
    <m/>
    <n v="646771"/>
  </r>
  <r>
    <x v="0"/>
    <x v="20"/>
    <n v="10709463"/>
    <m/>
    <n v="4916"/>
    <n v="7149"/>
    <n v="31302349"/>
    <n v="2182540"/>
    <n v="86867.366999999998"/>
    <n v="1614523"/>
    <n v="15964284"/>
    <n v="40807900"/>
    <m/>
    <n v="659647"/>
  </r>
  <r>
    <x v="0"/>
    <x v="21"/>
    <n v="10712800"/>
    <m/>
    <n v="4900"/>
    <n v="7240"/>
    <n v="32821283"/>
    <n v="2273164"/>
    <n v="95138.907000000007"/>
    <n v="1618435"/>
    <n v="16129946"/>
    <n v="40405922"/>
    <m/>
    <n v="678336"/>
  </r>
  <r>
    <x v="0"/>
    <x v="22"/>
    <n v="10710900"/>
    <m/>
    <n v="4843"/>
    <n v="7311"/>
    <n v="34266772"/>
    <n v="2288004"/>
    <n v="95753.532000000007"/>
    <n v="1624472"/>
    <n v="16027317"/>
    <n v="39698999"/>
    <m/>
    <n v="684117"/>
  </r>
  <r>
    <x v="0"/>
    <x v="23"/>
    <n v="10700200"/>
    <m/>
    <n v="4810"/>
    <n v="7350"/>
    <n v="35777972"/>
    <n v="2297642"/>
    <n v="102930.36599999999"/>
    <n v="1644451"/>
    <n v="16152878"/>
    <n v="39787878"/>
    <m/>
    <n v="708591"/>
  </r>
  <r>
    <x v="0"/>
    <x v="24"/>
    <n v="10678800"/>
    <m/>
    <n v="4644"/>
    <n v="7430"/>
    <n v="37098836"/>
    <m/>
    <n v="107336.06299999999"/>
    <n v="1663124"/>
    <n v="16936281"/>
    <n v="40039938"/>
    <m/>
    <m/>
  </r>
  <r>
    <x v="0"/>
    <x v="25"/>
    <n v="10657400"/>
    <m/>
    <n v="4714"/>
    <n v="7439"/>
    <n v="38267417"/>
    <n v="2106397"/>
    <n v="108403.738"/>
    <n v="1690096"/>
    <n v="17303626"/>
    <n v="39661357"/>
    <m/>
    <n v="736639"/>
  </r>
  <r>
    <x v="0"/>
    <x v="26"/>
    <n v="10640000"/>
    <m/>
    <n v="4587"/>
    <n v="7459"/>
    <n v="39517474"/>
    <n v="2538332"/>
    <n v="123228.103"/>
    <n v="1678653"/>
    <n v="17197662"/>
    <n v="38699850"/>
    <m/>
    <n v="724888"/>
  </r>
  <r>
    <x v="0"/>
    <x v="27"/>
    <n v="10621100"/>
    <m/>
    <n v="4522"/>
    <n v="7330"/>
    <n v="40408836"/>
    <n v="2042624"/>
    <n v="124790.745"/>
    <n v="1660939"/>
    <n v="17030970"/>
    <n v="38745753"/>
    <m/>
    <n v="719656"/>
  </r>
  <r>
    <x v="0"/>
    <x v="28"/>
    <n v="10604400"/>
    <m/>
    <n v="4429"/>
    <n v="7229"/>
    <n v="41241714"/>
    <n v="2009826"/>
    <n v="132076.42600000001"/>
    <n v="1623696"/>
    <n v="16899969"/>
    <n v="38332587"/>
    <m/>
    <n v="704900"/>
  </r>
  <r>
    <x v="0"/>
    <x v="29"/>
    <n v="10588614"/>
    <m/>
    <n v="4301"/>
    <n v="7184"/>
    <n v="41801729"/>
    <n v="1617139"/>
    <n v="146327.29699999999"/>
    <n v="1551400"/>
    <n v="16403388"/>
    <n v="36812857"/>
    <m/>
    <n v="657137"/>
  </r>
  <r>
    <x v="0"/>
    <x v="30"/>
    <n v="10374823"/>
    <m/>
    <n v="4180"/>
    <n v="6924"/>
    <n v="41946681"/>
    <n v="1449897"/>
    <n v="180074.12899999999"/>
    <n v="1500539"/>
    <n v="16379712"/>
    <n v="36047367"/>
    <n v="2099299"/>
    <n v="623178"/>
  </r>
  <r>
    <x v="0"/>
    <x v="31"/>
    <n v="10373000"/>
    <m/>
    <n v="4009"/>
    <n v="6408"/>
    <n v="42031551"/>
    <n v="1753216"/>
    <n v="232276.478"/>
    <n v="1479959"/>
    <n v="16644266"/>
    <n v="36127110"/>
    <n v="2051142"/>
    <n v="586540"/>
  </r>
  <r>
    <x v="0"/>
    <x v="32"/>
    <n v="10374000"/>
    <m/>
    <n v="3871"/>
    <n v="6229"/>
    <n v="42373689"/>
    <n v="1441556"/>
    <n v="332272.56099999999"/>
    <n v="1435727"/>
    <n v="16807261"/>
    <n v="36815322"/>
    <n v="1998987"/>
    <n v="539476"/>
  </r>
  <r>
    <x v="0"/>
    <x v="33"/>
    <n v="10365000"/>
    <m/>
    <n v="3795"/>
    <n v="6168"/>
    <n v="42723337"/>
    <n v="1297120"/>
    <n v="393626.83299999998"/>
    <n v="1442686"/>
    <n v="16732960"/>
    <n v="36593718"/>
    <n v="1942109"/>
    <n v="528103"/>
  </r>
  <r>
    <x v="0"/>
    <x v="34"/>
    <n v="10350000"/>
    <m/>
    <n v="3727"/>
    <n v="6043"/>
    <n v="42950603"/>
    <n v="1309491"/>
    <n v="482975.027"/>
    <n v="1447797"/>
    <n v="17143461"/>
    <n v="37875793"/>
    <n v="1897156"/>
    <n v="517337"/>
  </r>
  <r>
    <x v="0"/>
    <x v="35"/>
    <n v="10337000"/>
    <m/>
    <n v="3648"/>
    <n v="3060"/>
    <n v="41883808"/>
    <n v="1174892"/>
    <n v="470235.13699999999"/>
    <n v="1381647"/>
    <n v="16858012"/>
    <n v="37174843"/>
    <n v="1863893"/>
    <n v="491450"/>
  </r>
  <r>
    <x v="0"/>
    <x v="36"/>
    <n v="10321000"/>
    <m/>
    <n v="3517"/>
    <n v="4135"/>
    <n v="42987666"/>
    <n v="1076750"/>
    <n v="566188"/>
    <n v="1359667"/>
    <n v="16935709"/>
    <n v="36761404"/>
    <n v="1832745"/>
    <n v="475614"/>
  </r>
  <r>
    <x v="0"/>
    <x v="37"/>
    <n v="10301000"/>
    <m/>
    <n v="3450"/>
    <n v="3884"/>
    <n v="43377466"/>
    <n v="1148884"/>
    <n v="768347"/>
    <n v="1343508"/>
    <n v="16501920"/>
    <n v="36723500"/>
    <n v="1801530"/>
    <n v="474924"/>
  </r>
  <r>
    <x v="0"/>
    <x v="38"/>
    <n v="10280000"/>
    <m/>
    <n v="3315"/>
    <n v="3936"/>
    <n v="43683742"/>
    <n v="1240519"/>
    <n v="1119792"/>
    <n v="1352411"/>
    <n v="15980056"/>
    <n v="35214672"/>
    <n v="1774728"/>
    <n v="480729"/>
  </r>
  <r>
    <x v="0"/>
    <x v="39"/>
    <n v="10253000"/>
    <m/>
    <n v="3273"/>
    <n v="5767"/>
    <n v="43355549"/>
    <n v="1141647"/>
    <n v="1368162"/>
    <n v="1364488"/>
    <n v="16478045"/>
    <n v="35059661"/>
    <n v="1750559"/>
    <n v="493155"/>
  </r>
  <r>
    <x v="0"/>
    <x v="40"/>
    <n v="10221644"/>
    <m/>
    <n v="3132"/>
    <n v="5696"/>
    <n v="43931849"/>
    <n v="1164582"/>
    <n v="1213703"/>
    <n v="1357832"/>
    <n v="16572441"/>
    <n v="47109802"/>
    <n v="1725162"/>
    <n v="497671"/>
  </r>
  <r>
    <x v="0"/>
    <x v="41"/>
    <n v="10200298"/>
    <m/>
    <n v="3429"/>
    <n v="5721"/>
    <n v="45630000"/>
    <n v="1126277"/>
    <n v="1586637"/>
    <n v="1416000"/>
    <n v="18234000"/>
    <n v="46561350"/>
    <n v="1691997"/>
    <n v="491000"/>
  </r>
  <r>
    <x v="0"/>
    <x v="42"/>
    <n v="10174853"/>
    <m/>
    <n v="3200"/>
    <n v="5756"/>
    <n v="45618512"/>
    <n v="1236230"/>
    <n v="1710295"/>
    <n v="1431254"/>
    <n v="19377198"/>
    <n v="49816678"/>
    <n v="1660113"/>
    <n v="499153"/>
  </r>
  <r>
    <x v="0"/>
    <x v="43"/>
    <n v="10142362"/>
    <m/>
    <n v="3209"/>
    <n v="5657"/>
    <n v="45800944"/>
    <n v="1179150"/>
    <n v="1780085"/>
    <n v="1491801"/>
    <n v="19424227"/>
    <n v="50329389"/>
    <n v="1633688"/>
    <n v="509365"/>
  </r>
  <r>
    <x v="0"/>
    <x v="44"/>
    <n v="10116742"/>
    <m/>
    <n v="2860"/>
    <n v="5588"/>
    <n v="45821677"/>
    <n v="1160560"/>
    <n v="1934478"/>
    <n v="1455643"/>
    <n v="18758830"/>
    <n v="48801508"/>
    <n v="1606117"/>
    <n v="485671"/>
  </r>
  <r>
    <x v="0"/>
    <x v="45"/>
    <n v="10097549"/>
    <m/>
    <n v="2865"/>
    <n v="5562"/>
    <n v="45838230"/>
    <n v="1110101"/>
    <n v="1979094"/>
    <n v="1460813"/>
    <n v="18533525"/>
    <n v="47541342"/>
    <n v="1579697"/>
    <n v="470710"/>
  </r>
  <r>
    <x v="0"/>
    <x v="46"/>
    <n v="10076581"/>
    <m/>
    <n v="2649"/>
    <n v="4424"/>
    <n v="43693143"/>
    <n v="1068035"/>
    <n v="1837925"/>
    <n v="1506982"/>
    <n v="18294813"/>
    <n v="45913028"/>
    <n v="1553443"/>
    <n v="441774"/>
  </r>
  <r>
    <x v="0"/>
    <x v="47"/>
    <n v="10066158"/>
    <m/>
    <n v="2832"/>
    <n v="4301"/>
    <n v="45094593"/>
    <n v="1162179"/>
    <n v="1911826"/>
    <n v="1473988"/>
    <n v="16857509"/>
    <n v="42902497"/>
    <n v="1529654"/>
    <n v="431153"/>
  </r>
  <r>
    <x v="0"/>
    <x v="48"/>
    <n v="10045401"/>
    <m/>
    <n v="3036"/>
    <n v="5331"/>
    <n v="43082788"/>
    <n v="1424551"/>
    <n v="2178747"/>
    <n v="1445758"/>
    <n v="16707705"/>
    <n v="46804708"/>
    <n v="1508802"/>
    <n v="479385"/>
  </r>
  <r>
    <x v="0"/>
    <x v="49"/>
    <n v="10030975"/>
    <m/>
    <n v="3026"/>
    <n v="5846"/>
    <n v="44114614"/>
    <n v="1051198"/>
    <n v="2140992"/>
    <n v="1511166"/>
    <n v="17185954"/>
    <n v="45865322"/>
    <n v="1492608"/>
    <n v="450131"/>
  </r>
  <r>
    <x v="0"/>
    <x v="50"/>
    <n v="10014324"/>
    <m/>
    <n v="3055"/>
    <n v="5826"/>
    <n v="44313949"/>
    <n v="962468"/>
    <n v="1972892"/>
    <n v="1530956"/>
    <n v="17438110"/>
    <n v="46644923"/>
    <n v="1476856"/>
    <n v="474732"/>
  </r>
  <r>
    <x v="0"/>
    <x v="51"/>
    <n v="9985722"/>
    <m/>
    <n v="3073"/>
    <n v="5643"/>
    <n v="44065386"/>
    <n v="975585"/>
    <n v="1807655"/>
    <n v="1548528"/>
    <n v="17308437"/>
    <n v="46577582"/>
    <n v="1457210"/>
    <n v="487359"/>
  </r>
  <r>
    <x v="0"/>
    <x v="52"/>
    <n v="9931925"/>
    <m/>
    <n v="3077"/>
    <n v="5547"/>
    <n v="43729045"/>
    <n v="906024"/>
    <n v="1615155"/>
    <n v="1520183"/>
    <n v="16500031"/>
    <n v="45301733"/>
    <n v="1440290"/>
    <n v="480950"/>
  </r>
  <r>
    <x v="0"/>
    <x v="53"/>
    <n v="9908798"/>
    <m/>
    <n v="3127"/>
    <n v="5592"/>
    <n v="44382431"/>
    <n v="1082462"/>
    <n v="2006836"/>
    <n v="1505622"/>
    <n v="16061952"/>
    <n v="43043204"/>
    <n v="1430865"/>
    <n v="466448"/>
  </r>
  <r>
    <x v="0"/>
    <x v="54"/>
    <n v="9877365"/>
    <m/>
    <n v="3366"/>
    <n v="5780"/>
    <n v="44126819"/>
    <n v="1282816"/>
    <n v="2254299"/>
    <n v="1526199"/>
    <n v="15968934"/>
    <n v="43966445"/>
    <n v="1425816"/>
    <n v="465717"/>
  </r>
  <r>
    <x v="0"/>
    <x v="55"/>
    <n v="9855571"/>
    <m/>
    <n v="3385"/>
    <n v="5916"/>
    <n v="46869906"/>
    <n v="1145695"/>
    <n v="2369830"/>
    <n v="1516982"/>
    <n v="15991767"/>
    <n v="43215877"/>
    <n v="1427186"/>
    <n v="477421"/>
  </r>
  <r>
    <x v="0"/>
    <x v="56"/>
    <n v="9802687"/>
    <m/>
    <n v="3384"/>
    <n v="5903"/>
    <n v="43553101"/>
    <n v="1206723"/>
    <n v="2314662"/>
    <n v="1513533"/>
    <n v="15464140"/>
    <n v="44122626"/>
    <n v="1424448"/>
    <n v="452448"/>
  </r>
  <r>
    <x v="0"/>
    <x v="57"/>
    <n v="9776707"/>
    <m/>
    <n v="3385"/>
    <n v="5954"/>
    <n v="44567922"/>
    <n v="1090593"/>
    <n v="2351808"/>
    <n v="1481636"/>
    <n v="14925473"/>
    <n v="42798074"/>
    <n v="1422865"/>
    <n v="441450"/>
  </r>
  <r>
    <x v="0"/>
    <x v="58"/>
    <n v="9765320"/>
    <m/>
    <n v="3402"/>
    <n v="5600"/>
    <n v="44689631"/>
    <n v="1137090"/>
    <n v="2569928"/>
    <n v="1439877"/>
    <n v="14304633"/>
    <n v="41194328"/>
    <n v="1421916"/>
    <n v="408186"/>
  </r>
  <r>
    <x v="0"/>
    <x v="59"/>
    <n v="9756081"/>
    <m/>
    <n v="3389"/>
    <n v="5464"/>
    <n v="40431008"/>
    <n v="1009822"/>
    <n v="2354630"/>
    <n v="1379128"/>
    <n v="14145665"/>
    <n v="42615029"/>
    <n v="1421739"/>
    <n v="386946"/>
  </r>
  <r>
    <x v="1"/>
    <x v="0"/>
    <m/>
    <m/>
    <n v="5105"/>
    <m/>
    <n v="4866380"/>
    <m/>
    <m/>
    <n v="708090"/>
    <m/>
    <n v="8743830"/>
    <m/>
    <m/>
  </r>
  <r>
    <x v="1"/>
    <x v="1"/>
    <m/>
    <m/>
    <n v="4396"/>
    <m/>
    <n v="4490228"/>
    <m/>
    <m/>
    <n v="505969"/>
    <m/>
    <n v="8255062"/>
    <m/>
    <m/>
  </r>
  <r>
    <x v="1"/>
    <x v="2"/>
    <m/>
    <m/>
    <n v="4442"/>
    <m/>
    <n v="4573438"/>
    <m/>
    <m/>
    <n v="587363"/>
    <m/>
    <n v="8682484"/>
    <m/>
    <m/>
  </r>
  <r>
    <x v="1"/>
    <x v="3"/>
    <m/>
    <m/>
    <n v="4593"/>
    <m/>
    <n v="5195417"/>
    <m/>
    <m/>
    <n v="575325"/>
    <m/>
    <n v="8617679"/>
    <m/>
    <m/>
  </r>
  <r>
    <x v="1"/>
    <x v="4"/>
    <m/>
    <m/>
    <n v="4080"/>
    <m/>
    <n v="5069397"/>
    <m/>
    <m/>
    <n v="560759"/>
    <m/>
    <n v="8451184"/>
    <m/>
    <m/>
  </r>
  <r>
    <x v="1"/>
    <x v="5"/>
    <m/>
    <m/>
    <n v="4009"/>
    <m/>
    <n v="5321238"/>
    <m/>
    <m/>
    <n v="558096"/>
    <m/>
    <n v="9413836"/>
    <m/>
    <m/>
  </r>
  <r>
    <x v="1"/>
    <x v="6"/>
    <m/>
    <m/>
    <n v="4089"/>
    <m/>
    <n v="5773636"/>
    <m/>
    <m/>
    <n v="607656"/>
    <m/>
    <n v="10303600"/>
    <m/>
    <m/>
  </r>
  <r>
    <x v="1"/>
    <x v="7"/>
    <m/>
    <m/>
    <n v="4056"/>
    <m/>
    <n v="6053057"/>
    <m/>
    <m/>
    <n v="612925"/>
    <m/>
    <n v="10423851"/>
    <m/>
    <m/>
  </r>
  <r>
    <x v="1"/>
    <x v="8"/>
    <m/>
    <m/>
    <n v="3888"/>
    <m/>
    <n v="6299303"/>
    <m/>
    <m/>
    <n v="621803"/>
    <m/>
    <n v="10818644"/>
    <m/>
    <m/>
  </r>
  <r>
    <x v="1"/>
    <x v="9"/>
    <m/>
    <m/>
    <n v="3819"/>
    <m/>
    <n v="6744049"/>
    <m/>
    <m/>
    <n v="627384"/>
    <m/>
    <n v="10960196"/>
    <m/>
    <m/>
  </r>
  <r>
    <x v="1"/>
    <x v="10"/>
    <m/>
    <m/>
    <n v="3958"/>
    <n v="4189"/>
    <n v="6991385"/>
    <m/>
    <n v="12437.742"/>
    <n v="642075"/>
    <n v="4129760"/>
    <n v="11297691"/>
    <m/>
    <m/>
  </r>
  <r>
    <x v="1"/>
    <x v="11"/>
    <m/>
    <m/>
    <n v="3585"/>
    <n v="3869"/>
    <n v="7398117"/>
    <m/>
    <n v="12997.522999999999"/>
    <n v="651181"/>
    <n v="4123582"/>
    <n v="11368856"/>
    <m/>
    <m/>
  </r>
  <r>
    <x v="1"/>
    <x v="12"/>
    <m/>
    <m/>
    <n v="3530"/>
    <n v="3885"/>
    <n v="7711577"/>
    <m/>
    <n v="14145.909"/>
    <n v="662810"/>
    <n v="4347436"/>
    <n v="11770329"/>
    <m/>
    <m/>
  </r>
  <r>
    <x v="1"/>
    <x v="13"/>
    <m/>
    <m/>
    <n v="3492"/>
    <n v="4034"/>
    <n v="7567133"/>
    <m/>
    <n v="15239.991"/>
    <n v="666379"/>
    <n v="4205253"/>
    <n v="11550617"/>
    <m/>
    <m/>
  </r>
  <r>
    <x v="1"/>
    <x v="14"/>
    <m/>
    <m/>
    <n v="3185"/>
    <n v="4140"/>
    <n v="8170154"/>
    <m/>
    <n v="16460.580000000002"/>
    <n v="668109"/>
    <n v="4338868"/>
    <n v="11872997"/>
    <m/>
    <m/>
  </r>
  <r>
    <x v="1"/>
    <x v="15"/>
    <m/>
    <m/>
    <n v="3213"/>
    <n v="3993"/>
    <n v="8518808"/>
    <m/>
    <n v="17492.870999999999"/>
    <n v="661247"/>
    <n v="4431684"/>
    <n v="11988624"/>
    <m/>
    <m/>
  </r>
  <r>
    <x v="1"/>
    <x v="16"/>
    <m/>
    <m/>
    <n v="4706"/>
    <n v="4307"/>
    <n v="8743973"/>
    <m/>
    <n v="20201.772000000001"/>
    <n v="630011"/>
    <n v="4447881"/>
    <n v="12512101"/>
    <m/>
    <m/>
  </r>
  <r>
    <x v="1"/>
    <x v="17"/>
    <m/>
    <m/>
    <n v="5440"/>
    <n v="5094"/>
    <n v="9195661"/>
    <m/>
    <n v="21867.079000000002"/>
    <n v="673045"/>
    <n v="4364713"/>
    <n v="12309459"/>
    <m/>
    <m/>
  </r>
  <r>
    <x v="1"/>
    <x v="18"/>
    <m/>
    <m/>
    <n v="5538"/>
    <n v="5227"/>
    <n v="9522958"/>
    <m/>
    <n v="24263.483"/>
    <n v="667938"/>
    <n v="4415633"/>
    <n v="12281775"/>
    <m/>
    <m/>
  </r>
  <r>
    <x v="1"/>
    <x v="19"/>
    <m/>
    <m/>
    <n v="5562"/>
    <n v="5648"/>
    <n v="9802697"/>
    <m/>
    <n v="25983.503000000001"/>
    <n v="639735"/>
    <n v="4106676"/>
    <n v="11497870"/>
    <m/>
    <m/>
  </r>
  <r>
    <x v="1"/>
    <x v="20"/>
    <m/>
    <m/>
    <n v="5583"/>
    <n v="5714"/>
    <n v="10179497"/>
    <m/>
    <n v="25613.84"/>
    <n v="621001"/>
    <n v="4104464"/>
    <n v="11301699"/>
    <m/>
    <m/>
  </r>
  <r>
    <x v="1"/>
    <x v="21"/>
    <m/>
    <m/>
    <n v="5591"/>
    <n v="5529"/>
    <n v="10580379"/>
    <m/>
    <n v="27778.190999999999"/>
    <n v="619568"/>
    <n v="4008637"/>
    <n v="11162884"/>
    <m/>
    <m/>
  </r>
  <r>
    <x v="1"/>
    <x v="22"/>
    <m/>
    <m/>
    <n v="5430"/>
    <n v="4798"/>
    <n v="11206740"/>
    <m/>
    <n v="30332.424999999999"/>
    <n v="609447"/>
    <n v="3904342"/>
    <n v="10914561"/>
    <m/>
    <m/>
  </r>
  <r>
    <x v="1"/>
    <x v="23"/>
    <m/>
    <m/>
    <n v="5201"/>
    <n v="5294"/>
    <n v="11698163"/>
    <m/>
    <n v="30947.603999999999"/>
    <n v="600410"/>
    <n v="3823181"/>
    <n v="10700766"/>
    <m/>
    <m/>
  </r>
  <r>
    <x v="1"/>
    <x v="24"/>
    <m/>
    <m/>
    <n v="4937"/>
    <n v="5101"/>
    <n v="11889683"/>
    <m/>
    <n v="30839.155999999999"/>
    <n v="603832"/>
    <n v="3969160"/>
    <n v="10717280"/>
    <m/>
    <m/>
  </r>
  <r>
    <x v="1"/>
    <x v="25"/>
    <m/>
    <m/>
    <n v="5003"/>
    <n v="5308"/>
    <n v="12063377"/>
    <n v="562282"/>
    <n v="30019.198"/>
    <n v="589432"/>
    <n v="3973724"/>
    <n v="10410089"/>
    <m/>
    <n v="41896"/>
  </r>
  <r>
    <x v="1"/>
    <x v="26"/>
    <m/>
    <m/>
    <n v="4754"/>
    <n v="4997"/>
    <n v="12261470"/>
    <n v="621828"/>
    <n v="33226.101999999999"/>
    <n v="583226"/>
    <n v="3796341"/>
    <n v="9988682"/>
    <m/>
    <n v="39139"/>
  </r>
  <r>
    <x v="1"/>
    <x v="27"/>
    <m/>
    <m/>
    <n v="4546"/>
    <n v="4728"/>
    <n v="12363248"/>
    <n v="581768"/>
    <n v="31718.256000000001"/>
    <n v="563712"/>
    <n v="3573007"/>
    <n v="9366448"/>
    <m/>
    <n v="40629"/>
  </r>
  <r>
    <x v="1"/>
    <x v="28"/>
    <m/>
    <m/>
    <n v="4321"/>
    <n v="4378"/>
    <n v="12316626"/>
    <n v="535120"/>
    <n v="35766.283000000003"/>
    <n v="521085"/>
    <n v="3374333"/>
    <n v="8909877"/>
    <m/>
    <n v="36555"/>
  </r>
  <r>
    <x v="1"/>
    <x v="29"/>
    <m/>
    <m/>
    <n v="3931"/>
    <n v="3965"/>
    <n v="12080425"/>
    <n v="462385"/>
    <n v="34737.559000000001"/>
    <n v="466825"/>
    <n v="3117382"/>
    <n v="8211606"/>
    <m/>
    <n v="34371"/>
  </r>
  <r>
    <x v="1"/>
    <x v="30"/>
    <m/>
    <m/>
    <n v="3171"/>
    <n v="3129"/>
    <n v="10710701"/>
    <n v="366536"/>
    <n v="35234.370999999999"/>
    <n v="369730"/>
    <n v="2559156"/>
    <n v="6708575"/>
    <m/>
    <n v="27604"/>
  </r>
  <r>
    <x v="1"/>
    <x v="31"/>
    <m/>
    <m/>
    <n v="2577"/>
    <n v="2090"/>
    <n v="9371387"/>
    <n v="166446"/>
    <n v="26525.07"/>
    <n v="300611"/>
    <n v="2095495"/>
    <n v="5764281"/>
    <m/>
    <n v="23947"/>
  </r>
  <r>
    <x v="1"/>
    <x v="32"/>
    <m/>
    <m/>
    <n v="1978"/>
    <n v="1866"/>
    <n v="8308666"/>
    <n v="189456"/>
    <n v="24486.162"/>
    <n v="228635"/>
    <n v="1704101"/>
    <n v="4851128"/>
    <m/>
    <n v="19244"/>
  </r>
  <r>
    <x v="1"/>
    <x v="33"/>
    <m/>
    <m/>
    <n v="1470"/>
    <n v="1409"/>
    <n v="7441099"/>
    <n v="66985"/>
    <n v="26313.103999999999"/>
    <n v="183744"/>
    <n v="1441833"/>
    <n v="4025748"/>
    <m/>
    <n v="15610"/>
  </r>
  <r>
    <x v="1"/>
    <x v="34"/>
    <m/>
    <m/>
    <n v="1004"/>
    <n v="1105"/>
    <n v="6011856"/>
    <n v="92481"/>
    <n v="23158.946"/>
    <n v="155557"/>
    <n v="1248559"/>
    <n v="3426256"/>
    <m/>
    <n v="16667"/>
  </r>
  <r>
    <x v="1"/>
    <x v="35"/>
    <m/>
    <m/>
    <n v="820"/>
    <m/>
    <n v="5151048"/>
    <n v="62386"/>
    <n v="25086.482"/>
    <n v="138091"/>
    <n v="1090450"/>
    <n v="2944286"/>
    <m/>
    <m/>
  </r>
  <r>
    <x v="1"/>
    <x v="36"/>
    <m/>
    <m/>
    <n v="731"/>
    <m/>
    <n v="4054190"/>
    <n v="34885"/>
    <n v="23143"/>
    <n v="98964"/>
    <n v="815838"/>
    <n v="2373925"/>
    <m/>
    <n v="41421"/>
  </r>
  <r>
    <x v="1"/>
    <x v="37"/>
    <m/>
    <m/>
    <n v="642"/>
    <m/>
    <n v="3615016"/>
    <n v="56619"/>
    <n v="25721"/>
    <n v="106803"/>
    <n v="783630"/>
    <n v="2211711"/>
    <m/>
    <n v="12470"/>
  </r>
  <r>
    <x v="1"/>
    <x v="38"/>
    <m/>
    <m/>
    <n v="593"/>
    <m/>
    <n v="3188101"/>
    <n v="47772"/>
    <n v="33849"/>
    <n v="94819"/>
    <n v="747954"/>
    <n v="1094940"/>
    <m/>
    <n v="11485"/>
  </r>
  <r>
    <x v="1"/>
    <x v="39"/>
    <m/>
    <m/>
    <n v="535"/>
    <n v="488"/>
    <n v="3000390"/>
    <n v="25734"/>
    <n v="29299"/>
    <n v="95525"/>
    <n v="770751"/>
    <n v="1080119"/>
    <m/>
    <n v="10290"/>
  </r>
  <r>
    <x v="1"/>
    <x v="40"/>
    <m/>
    <m/>
    <n v="453"/>
    <n v="281"/>
    <n v="2569000"/>
    <n v="12989"/>
    <n v="27814"/>
    <n v="84000"/>
    <n v="665000"/>
    <n v="1057059"/>
    <m/>
    <n v="5204"/>
  </r>
  <r>
    <x v="1"/>
    <x v="41"/>
    <m/>
    <m/>
    <n v="70"/>
    <n v="246"/>
    <n v="1403198"/>
    <n v="25158"/>
    <n v="18395"/>
    <n v="47631"/>
    <n v="340073"/>
    <n v="1004643"/>
    <m/>
    <n v="7111"/>
  </r>
  <r>
    <x v="1"/>
    <x v="42"/>
    <m/>
    <m/>
    <n v="74"/>
    <n v="194"/>
    <n v="1349048"/>
    <n v="15926"/>
    <n v="19315"/>
    <n v="43663"/>
    <n v="291702"/>
    <n v="819163"/>
    <m/>
    <n v="4984"/>
  </r>
  <r>
    <x v="1"/>
    <x v="43"/>
    <m/>
    <m/>
    <n v="86"/>
    <n v="142"/>
    <n v="1521122"/>
    <n v="22102"/>
    <n v="30919"/>
    <n v="43383"/>
    <n v="339306"/>
    <n v="936669"/>
    <m/>
    <n v="4933"/>
  </r>
  <r>
    <x v="1"/>
    <x v="44"/>
    <m/>
    <m/>
    <n v="76"/>
    <n v="127"/>
    <n v="1383435"/>
    <n v="24197"/>
    <n v="28565"/>
    <n v="37531"/>
    <n v="237421"/>
    <n v="727561"/>
    <m/>
    <n v="4887"/>
  </r>
  <r>
    <x v="1"/>
    <x v="45"/>
    <m/>
    <m/>
    <n v="66"/>
    <n v="116"/>
    <n v="1231881"/>
    <n v="14736"/>
    <n v="27262"/>
    <n v="32598"/>
    <n v="213938"/>
    <n v="688327"/>
    <m/>
    <n v="2031"/>
  </r>
  <r>
    <x v="1"/>
    <x v="46"/>
    <m/>
    <m/>
    <n v="59"/>
    <n v="60"/>
    <n v="1030076"/>
    <n v="11190"/>
    <n v="18107"/>
    <n v="22919"/>
    <n v="182224"/>
    <n v="767209"/>
    <m/>
    <n v="919"/>
  </r>
  <r>
    <x v="1"/>
    <x v="47"/>
    <m/>
    <m/>
    <n v="48"/>
    <n v="46"/>
    <n v="886326"/>
    <n v="16680"/>
    <n v="13016"/>
    <n v="19005"/>
    <n v="126624"/>
    <n v="567690"/>
    <m/>
    <n v="1072"/>
  </r>
  <r>
    <x v="1"/>
    <x v="48"/>
    <m/>
    <m/>
    <n v="45"/>
    <n v="71"/>
    <n v="780926"/>
    <n v="6492"/>
    <n v="37863"/>
    <n v="17348"/>
    <n v="117365"/>
    <n v="473807"/>
    <m/>
    <n v="1687"/>
  </r>
  <r>
    <x v="1"/>
    <x v="49"/>
    <m/>
    <m/>
    <n v="35"/>
    <n v="38"/>
    <n v="780756"/>
    <n v="6105"/>
    <n v="7952"/>
    <n v="14750"/>
    <n v="117474"/>
    <n v="423674"/>
    <m/>
    <n v="232"/>
  </r>
  <r>
    <x v="1"/>
    <x v="50"/>
    <m/>
    <m/>
    <n v="32"/>
    <n v="37"/>
    <n v="627099"/>
    <n v="4916"/>
    <n v="14259"/>
    <n v="12905"/>
    <n v="106138"/>
    <n v="411677"/>
    <m/>
    <n v="210"/>
  </r>
  <r>
    <x v="1"/>
    <x v="51"/>
    <m/>
    <m/>
    <n v="30"/>
    <n v="35"/>
    <n v="577702"/>
    <n v="3404"/>
    <n v="12804"/>
    <n v="12509"/>
    <n v="107492"/>
    <n v="393959"/>
    <m/>
    <n v="357"/>
  </r>
  <r>
    <x v="1"/>
    <x v="52"/>
    <m/>
    <m/>
    <n v="28"/>
    <n v="31"/>
    <n v="540086"/>
    <n v="3481"/>
    <n v="3797"/>
    <n v="12405"/>
    <n v="134956"/>
    <n v="382175"/>
    <m/>
    <n v="249"/>
  </r>
  <r>
    <x v="1"/>
    <x v="53"/>
    <m/>
    <m/>
    <n v="28"/>
    <n v="33"/>
    <n v="525475"/>
    <n v="3707"/>
    <n v="4390"/>
    <n v="12492"/>
    <n v="121490"/>
    <n v="452756"/>
    <m/>
    <n v="199"/>
  </r>
  <r>
    <x v="1"/>
    <x v="54"/>
    <m/>
    <m/>
    <n v="29"/>
    <n v="34"/>
    <n v="540856"/>
    <n v="3931"/>
    <n v="8560"/>
    <n v="12536"/>
    <n v="127851"/>
    <n v="442032"/>
    <m/>
    <n v="235"/>
  </r>
  <r>
    <x v="1"/>
    <x v="55"/>
    <m/>
    <m/>
    <n v="26"/>
    <n v="27"/>
    <n v="482415"/>
    <n v="5488"/>
    <n v="3914"/>
    <n v="10136"/>
    <n v="101161"/>
    <n v="427756"/>
    <m/>
    <n v="147"/>
  </r>
  <r>
    <x v="1"/>
    <x v="56"/>
    <m/>
    <m/>
    <n v="23"/>
    <n v="24"/>
    <n v="451375"/>
    <n v="3940"/>
    <n v="2689"/>
    <n v="8110"/>
    <n v="78181"/>
    <n v="380808"/>
    <m/>
    <n v="81"/>
  </r>
  <r>
    <x v="1"/>
    <x v="57"/>
    <m/>
    <m/>
    <n v="23"/>
    <n v="23"/>
    <n v="420546"/>
    <n v="5694"/>
    <n v="5994"/>
    <n v="8688"/>
    <n v="60883"/>
    <n v="159837"/>
    <m/>
    <n v="162"/>
  </r>
  <r>
    <x v="1"/>
    <x v="58"/>
    <m/>
    <m/>
    <n v="24"/>
    <n v="25"/>
    <n v="477906"/>
    <n v="5553"/>
    <n v="6551"/>
    <n v="7824"/>
    <n v="66250"/>
    <n v="140399"/>
    <m/>
    <n v="56"/>
  </r>
  <r>
    <x v="1"/>
    <x v="59"/>
    <m/>
    <m/>
    <n v="20"/>
    <n v="25"/>
    <n v="396811"/>
    <n v="4343"/>
    <n v="10536"/>
    <n v="5862"/>
    <n v="36217"/>
    <n v="93788"/>
    <m/>
    <m/>
  </r>
  <r>
    <x v="2"/>
    <x v="0"/>
    <n v="9961044"/>
    <n v="0"/>
    <n v="9794"/>
    <n v="5439"/>
    <n v="11114838"/>
    <n v="0"/>
    <n v="18962.080000000002"/>
    <n v="1627008"/>
    <n v="0"/>
    <n v="30169114"/>
    <n v="0"/>
    <n v="0"/>
  </r>
  <r>
    <x v="2"/>
    <x v="1"/>
    <n v="10005980"/>
    <n v="0"/>
    <n v="9276"/>
    <n v="2785"/>
    <n v="11552890"/>
    <n v="0"/>
    <n v="24415.149000000001"/>
    <n v="1586285"/>
    <n v="0"/>
    <n v="32721624"/>
    <n v="0"/>
    <n v="434529"/>
  </r>
  <r>
    <x v="2"/>
    <x v="2"/>
    <n v="10049935"/>
    <n v="0"/>
    <n v="9493"/>
    <n v="3682"/>
    <n v="13072789"/>
    <n v="0"/>
    <n v="35159.199999999997"/>
    <n v="1840226"/>
    <n v="0"/>
    <n v="37696144"/>
    <n v="0"/>
    <n v="501118"/>
  </r>
  <r>
    <x v="2"/>
    <x v="3"/>
    <n v="10071715"/>
    <n v="0"/>
    <n v="9909"/>
    <n v="3903"/>
    <n v="14933440"/>
    <n v="0"/>
    <n v="41914.968000000001"/>
    <n v="1961658"/>
    <n v="0"/>
    <n v="41441341"/>
    <n v="0"/>
    <n v="558280"/>
  </r>
  <r>
    <x v="2"/>
    <x v="4"/>
    <n v="10104179"/>
    <n v="0"/>
    <n v="9572"/>
    <n v="4304"/>
    <n v="16576831"/>
    <n v="0"/>
    <n v="44173.911"/>
    <n v="2048162"/>
    <n v="0"/>
    <n v="46195626"/>
    <n v="0"/>
    <n v="602746"/>
  </r>
  <r>
    <x v="2"/>
    <x v="5"/>
    <n v="10135490"/>
    <n v="0"/>
    <n v="9475"/>
    <n v="3930"/>
    <n v="18087334"/>
    <n v="0"/>
    <n v="38061.749000000003"/>
    <n v="2109523"/>
    <n v="0"/>
    <n v="49849954"/>
    <n v="0"/>
    <n v="622309"/>
  </r>
  <r>
    <x v="2"/>
    <x v="6"/>
    <n v="10160380"/>
    <n v="0"/>
    <n v="9582"/>
    <n v="0"/>
    <n v="19812472"/>
    <n v="0"/>
    <n v="36316.620999999999"/>
    <n v="2196679"/>
    <n v="0"/>
    <n v="52376418"/>
    <n v="0"/>
    <n v="623960"/>
  </r>
  <r>
    <x v="2"/>
    <x v="7"/>
    <n v="10196926"/>
    <n v="0"/>
    <n v="9572"/>
    <n v="6841"/>
    <n v="21255346"/>
    <n v="0"/>
    <n v="37102.334000000003"/>
    <n v="2218156"/>
    <n v="16627165"/>
    <n v="53233193"/>
    <n v="0"/>
    <n v="624849"/>
  </r>
  <r>
    <x v="2"/>
    <x v="8"/>
    <n v="10236282"/>
    <n v="0"/>
    <n v="9358"/>
    <n v="6509"/>
    <n v="22242588"/>
    <n v="843116"/>
    <n v="35526.78"/>
    <n v="2232827"/>
    <n v="16725003"/>
    <n v="54486667"/>
    <n v="0"/>
    <n v="614175"/>
  </r>
  <r>
    <x v="2"/>
    <x v="9"/>
    <n v="10275000"/>
    <n v="0"/>
    <n v="9264"/>
    <n v="6632"/>
    <n v="24254303"/>
    <n v="1491218"/>
    <n v="37748.065000000002"/>
    <n v="2222884"/>
    <n v="16713171"/>
    <n v="54420011"/>
    <n v="0"/>
    <n v="597539"/>
  </r>
  <r>
    <x v="2"/>
    <x v="10"/>
    <n v="10322099"/>
    <n v="0"/>
    <n v="9323"/>
    <n v="10894"/>
    <n v="25379968"/>
    <n v="1505020"/>
    <n v="54209.832999999999"/>
    <n v="2238310"/>
    <n v="20837699"/>
    <n v="54908225"/>
    <n v="0"/>
    <n v="586268"/>
  </r>
  <r>
    <x v="2"/>
    <x v="11"/>
    <n v="10352000"/>
    <n v="0"/>
    <n v="8924"/>
    <n v="10426"/>
    <n v="26774809"/>
    <n v="1517978"/>
    <n v="54726.844000000005"/>
    <n v="2244902"/>
    <n v="21246979"/>
    <n v="55991484"/>
    <n v="0"/>
    <n v="581909"/>
  </r>
  <r>
    <x v="2"/>
    <x v="12"/>
    <n v="10378000"/>
    <n v="0"/>
    <n v="8796"/>
    <n v="10598"/>
    <n v="28008637"/>
    <n v="1467296"/>
    <n v="54864.5"/>
    <n v="2267671"/>
    <n v="21557125"/>
    <n v="57775360"/>
    <n v="0"/>
    <n v="587153"/>
  </r>
  <r>
    <x v="2"/>
    <x v="13"/>
    <n v="10410500"/>
    <n v="0"/>
    <n v="8710"/>
    <n v="10757"/>
    <n v="28904511"/>
    <n v="1643648"/>
    <n v="62870.902999999998"/>
    <n v="2271744"/>
    <n v="21009620"/>
    <n v="56577480"/>
    <n v="0"/>
    <n v="586209"/>
  </r>
  <r>
    <x v="2"/>
    <x v="14"/>
    <n v="10441900"/>
    <n v="0"/>
    <n v="8370"/>
    <n v="10912"/>
    <n v="30582217"/>
    <n v="1731962"/>
    <n v="71504.391999999993"/>
    <n v="2255273"/>
    <n v="21243513"/>
    <n v="56479978"/>
    <n v="0"/>
    <n v="595864"/>
  </r>
  <r>
    <x v="2"/>
    <x v="15"/>
    <n v="10501200"/>
    <n v="0"/>
    <n v="8352"/>
    <n v="10780"/>
    <n v="32294352"/>
    <n v="1945259"/>
    <n v="78892.472000000009"/>
    <n v="2226025"/>
    <n v="20665303"/>
    <n v="54817767"/>
    <n v="0"/>
    <n v="588737"/>
  </r>
  <r>
    <x v="2"/>
    <x v="16"/>
    <n v="10563100"/>
    <n v="0"/>
    <n v="9843"/>
    <n v="11258"/>
    <n v="33883492"/>
    <n v="2098127"/>
    <n v="89653.072"/>
    <n v="2215361"/>
    <n v="20918206"/>
    <n v="56123256"/>
    <n v="0"/>
    <n v="602804"/>
  </r>
  <r>
    <x v="2"/>
    <x v="17"/>
    <n v="10615200"/>
    <n v="0"/>
    <n v="10495"/>
    <n v="12251"/>
    <n v="35877391"/>
    <n v="2319571"/>
    <n v="100555.511"/>
    <n v="2269415"/>
    <n v="20741055"/>
    <n v="55614990"/>
    <n v="0"/>
    <n v="618502"/>
  </r>
  <r>
    <x v="2"/>
    <x v="18"/>
    <n v="10660100"/>
    <n v="0"/>
    <n v="10577"/>
    <n v="12438"/>
    <n v="37641695"/>
    <n v="2209908"/>
    <n v="97276.056000000011"/>
    <n v="2261328"/>
    <n v="20572902"/>
    <n v="54419946"/>
    <n v="0"/>
    <n v="626696"/>
  </r>
  <r>
    <x v="2"/>
    <x v="19"/>
    <n v="10687600"/>
    <n v="0"/>
    <n v="10549"/>
    <n v="12850"/>
    <n v="39440943"/>
    <n v="2535264"/>
    <n v="103992.564"/>
    <n v="2241185"/>
    <n v="20244024"/>
    <n v="52843772"/>
    <n v="0"/>
    <n v="646771"/>
  </r>
  <r>
    <x v="2"/>
    <x v="20"/>
    <n v="10709463"/>
    <n v="0"/>
    <n v="10499"/>
    <n v="12863"/>
    <n v="41481846"/>
    <n v="2182540"/>
    <n v="112481.20699999999"/>
    <n v="2235524"/>
    <n v="20068748"/>
    <n v="52109599"/>
    <n v="0"/>
    <n v="659647"/>
  </r>
  <r>
    <x v="2"/>
    <x v="21"/>
    <n v="10712800"/>
    <n v="0"/>
    <n v="10491"/>
    <n v="12769"/>
    <n v="43401662"/>
    <n v="2273164"/>
    <n v="122917.098"/>
    <n v="2238003"/>
    <n v="20138583"/>
    <n v="51568806"/>
    <n v="0"/>
    <n v="678336"/>
  </r>
  <r>
    <x v="2"/>
    <x v="22"/>
    <n v="10710900"/>
    <n v="0"/>
    <n v="10273"/>
    <n v="12109"/>
    <n v="45473512"/>
    <n v="2288004"/>
    <n v="126085.95700000001"/>
    <n v="2233919"/>
    <n v="19931659"/>
    <n v="50613560"/>
    <n v="0"/>
    <n v="684117"/>
  </r>
  <r>
    <x v="2"/>
    <x v="23"/>
    <n v="10700200"/>
    <n v="0"/>
    <n v="10011"/>
    <n v="12644"/>
    <n v="47476135"/>
    <n v="2297642"/>
    <n v="133877.97"/>
    <n v="2244861"/>
    <n v="19976059"/>
    <n v="50488644"/>
    <n v="0"/>
    <n v="708591"/>
  </r>
  <r>
    <x v="2"/>
    <x v="24"/>
    <n v="10678800"/>
    <n v="0"/>
    <n v="9581"/>
    <n v="12531"/>
    <n v="48988519"/>
    <n v="0"/>
    <n v="138175.21899999998"/>
    <n v="2266956"/>
    <n v="20905441"/>
    <n v="50757218"/>
    <n v="0"/>
    <n v="0"/>
  </r>
  <r>
    <x v="2"/>
    <x v="25"/>
    <n v="10657400"/>
    <n v="0"/>
    <n v="9717"/>
    <n v="12747"/>
    <n v="50330794"/>
    <n v="2668679"/>
    <n v="138422.93599999999"/>
    <n v="2279528"/>
    <n v="21277350"/>
    <n v="50071446"/>
    <n v="0"/>
    <n v="778535"/>
  </r>
  <r>
    <x v="2"/>
    <x v="26"/>
    <n v="10640000"/>
    <n v="0"/>
    <n v="9341"/>
    <n v="12456"/>
    <n v="51778944"/>
    <n v="3160160"/>
    <n v="156454.20500000002"/>
    <n v="2261879"/>
    <n v="20994003"/>
    <n v="48688532"/>
    <n v="0"/>
    <n v="764027"/>
  </r>
  <r>
    <x v="2"/>
    <x v="27"/>
    <n v="10621100"/>
    <n v="0"/>
    <n v="9068"/>
    <n v="12058"/>
    <n v="52772084"/>
    <n v="2624392"/>
    <n v="156509.00099999999"/>
    <n v="2224651"/>
    <n v="20603977"/>
    <n v="48112201"/>
    <n v="0"/>
    <n v="760285"/>
  </r>
  <r>
    <x v="2"/>
    <x v="28"/>
    <n v="10604400"/>
    <n v="0"/>
    <n v="8750"/>
    <n v="11607"/>
    <n v="53558340"/>
    <n v="2544946"/>
    <n v="167842.709"/>
    <n v="2144781"/>
    <n v="20274302"/>
    <n v="47242464"/>
    <n v="0"/>
    <n v="741455"/>
  </r>
  <r>
    <x v="2"/>
    <x v="29"/>
    <n v="10588614"/>
    <n v="0"/>
    <n v="8232"/>
    <n v="11149"/>
    <n v="53882154"/>
    <n v="2079524"/>
    <n v="181064.856"/>
    <n v="2018225"/>
    <n v="19520770"/>
    <n v="45024463"/>
    <n v="0"/>
    <n v="691508"/>
  </r>
  <r>
    <x v="2"/>
    <x v="30"/>
    <n v="10374823"/>
    <n v="0"/>
    <n v="7351"/>
    <n v="10053"/>
    <n v="52657382"/>
    <n v="1816433"/>
    <n v="215308.5"/>
    <n v="1870269"/>
    <n v="18938868"/>
    <n v="42755942"/>
    <n v="2099299"/>
    <n v="650782"/>
  </r>
  <r>
    <x v="2"/>
    <x v="31"/>
    <n v="10373000"/>
    <n v="0"/>
    <n v="6586"/>
    <n v="8498"/>
    <n v="51402938"/>
    <n v="1919662"/>
    <n v="258801.54800000001"/>
    <n v="1780570"/>
    <n v="18739761"/>
    <n v="41891391"/>
    <n v="2051142"/>
    <n v="610487"/>
  </r>
  <r>
    <x v="2"/>
    <x v="32"/>
    <n v="10374000"/>
    <n v="0"/>
    <n v="5849"/>
    <n v="8095"/>
    <n v="50682355"/>
    <n v="1631012"/>
    <n v="356758.723"/>
    <n v="1664362"/>
    <n v="18511362"/>
    <n v="41666450"/>
    <n v="1998987"/>
    <n v="558720"/>
  </r>
  <r>
    <x v="2"/>
    <x v="33"/>
    <n v="10365000"/>
    <n v="0"/>
    <n v="5265"/>
    <n v="7577"/>
    <n v="50164436"/>
    <n v="1364105"/>
    <n v="419939.93699999998"/>
    <n v="1626430"/>
    <n v="18174793"/>
    <n v="40619466"/>
    <n v="1942109"/>
    <n v="543713"/>
  </r>
  <r>
    <x v="2"/>
    <x v="34"/>
    <n v="10350000"/>
    <n v="0"/>
    <n v="4731"/>
    <n v="7148"/>
    <n v="48962459"/>
    <n v="1401972"/>
    <n v="506133.973"/>
    <n v="1603354"/>
    <n v="18392020"/>
    <n v="41302049"/>
    <n v="1897156"/>
    <n v="534004"/>
  </r>
  <r>
    <x v="2"/>
    <x v="35"/>
    <n v="10337000"/>
    <n v="0"/>
    <n v="4468"/>
    <n v="3060"/>
    <n v="47034856"/>
    <n v="1237278"/>
    <n v="495321.61900000001"/>
    <n v="1519738"/>
    <n v="17948462"/>
    <n v="40119129"/>
    <n v="1863893"/>
    <n v="491450"/>
  </r>
  <r>
    <x v="2"/>
    <x v="36"/>
    <n v="10321000"/>
    <n v="0"/>
    <n v="4248"/>
    <n v="4135"/>
    <n v="47041856"/>
    <n v="1111635"/>
    <n v="589331"/>
    <n v="1458631"/>
    <n v="17751547"/>
    <n v="39135329"/>
    <n v="1832745"/>
    <n v="517035"/>
  </r>
  <r>
    <x v="2"/>
    <x v="37"/>
    <n v="10301000"/>
    <n v="0"/>
    <n v="4092"/>
    <n v="3884"/>
    <n v="46992482"/>
    <n v="1205503"/>
    <n v="794068"/>
    <n v="1450311"/>
    <n v="17285550"/>
    <n v="38935211"/>
    <n v="1801530"/>
    <n v="487394"/>
  </r>
  <r>
    <x v="2"/>
    <x v="38"/>
    <n v="10280000"/>
    <n v="0"/>
    <n v="3908"/>
    <n v="3936"/>
    <n v="46871843"/>
    <n v="1288291"/>
    <n v="1153641"/>
    <n v="1447230"/>
    <n v="16728010"/>
    <n v="36309612"/>
    <n v="1774728"/>
    <n v="492214"/>
  </r>
  <r>
    <x v="2"/>
    <x v="39"/>
    <n v="10253000"/>
    <n v="0"/>
    <n v="3808"/>
    <n v="6255"/>
    <n v="46355939"/>
    <n v="1167381"/>
    <n v="1397461"/>
    <n v="1460013"/>
    <n v="17248796"/>
    <n v="36139780"/>
    <n v="1750559"/>
    <n v="503445"/>
  </r>
  <r>
    <x v="2"/>
    <x v="40"/>
    <n v="10221644"/>
    <n v="0"/>
    <n v="3585"/>
    <n v="5977"/>
    <n v="46500849"/>
    <n v="1177571"/>
    <n v="1241517"/>
    <n v="1441832"/>
    <n v="17237441"/>
    <n v="48166861"/>
    <n v="1725162"/>
    <n v="502875"/>
  </r>
  <r>
    <x v="2"/>
    <x v="41"/>
    <n v="10200298"/>
    <n v="0"/>
    <n v="3499"/>
    <n v="5967"/>
    <n v="47033198"/>
    <n v="1151435"/>
    <n v="1605032"/>
    <n v="1463631"/>
    <n v="18574073"/>
    <n v="47565993"/>
    <n v="1691997"/>
    <n v="498111"/>
  </r>
  <r>
    <x v="2"/>
    <x v="42"/>
    <n v="10174853"/>
    <n v="0"/>
    <n v="3274"/>
    <n v="5950"/>
    <n v="46967560"/>
    <n v="1252156"/>
    <n v="1729610"/>
    <n v="1474917"/>
    <n v="19668900"/>
    <n v="50635841"/>
    <n v="1660113"/>
    <n v="504137"/>
  </r>
  <r>
    <x v="2"/>
    <x v="43"/>
    <n v="10142362"/>
    <n v="0"/>
    <n v="3295"/>
    <n v="5799"/>
    <n v="47322066"/>
    <n v="1201252"/>
    <n v="1811004"/>
    <n v="1535184"/>
    <n v="19763533"/>
    <n v="51266058"/>
    <n v="1633688"/>
    <n v="514298"/>
  </r>
  <r>
    <x v="2"/>
    <x v="44"/>
    <n v="10116742"/>
    <n v="0"/>
    <n v="2936"/>
    <n v="5715"/>
    <n v="47205112"/>
    <n v="1184757"/>
    <n v="1963043"/>
    <n v="1493174"/>
    <n v="18996251"/>
    <n v="49529069"/>
    <n v="1606117"/>
    <n v="490558"/>
  </r>
  <r>
    <x v="2"/>
    <x v="45"/>
    <n v="10097549"/>
    <n v="0"/>
    <n v="2931"/>
    <n v="5678"/>
    <n v="47070111"/>
    <n v="1124837"/>
    <n v="2006356"/>
    <n v="1493411"/>
    <n v="18747463"/>
    <n v="48229669"/>
    <n v="1579697"/>
    <n v="472741"/>
  </r>
  <r>
    <x v="2"/>
    <x v="46"/>
    <n v="10076581"/>
    <n v="0"/>
    <n v="2708"/>
    <n v="4484"/>
    <n v="44723219"/>
    <n v="1079225"/>
    <n v="1856032"/>
    <n v="1529901"/>
    <n v="18477037"/>
    <n v="46680237"/>
    <n v="1553443"/>
    <n v="442693"/>
  </r>
  <r>
    <x v="2"/>
    <x v="47"/>
    <n v="10066158"/>
    <n v="0"/>
    <n v="2880"/>
    <n v="4347"/>
    <n v="45980919"/>
    <n v="1178859"/>
    <n v="1924842"/>
    <n v="1492993"/>
    <n v="16984133"/>
    <n v="43470187"/>
    <n v="1529654"/>
    <n v="432225"/>
  </r>
  <r>
    <x v="2"/>
    <x v="48"/>
    <n v="10045401"/>
    <n v="0"/>
    <n v="3081"/>
    <n v="5402"/>
    <n v="43863714"/>
    <n v="1431043"/>
    <n v="2216610"/>
    <n v="1463106"/>
    <n v="16825070"/>
    <n v="47278515"/>
    <n v="1508802"/>
    <n v="481072"/>
  </r>
  <r>
    <x v="2"/>
    <x v="49"/>
    <n v="10030975"/>
    <n v="0"/>
    <n v="3061"/>
    <n v="5884"/>
    <n v="44895370"/>
    <n v="1057303"/>
    <n v="2148944"/>
    <n v="1525916"/>
    <n v="17303428"/>
    <n v="46288996"/>
    <n v="1492608"/>
    <n v="450363"/>
  </r>
  <r>
    <x v="2"/>
    <x v="50"/>
    <n v="10014324"/>
    <n v="0"/>
    <n v="3087"/>
    <n v="5863"/>
    <n v="44941048"/>
    <n v="967384"/>
    <n v="1987151"/>
    <n v="1543861"/>
    <n v="17544248"/>
    <n v="47056600"/>
    <n v="1476856"/>
    <n v="474942"/>
  </r>
  <r>
    <x v="2"/>
    <x v="51"/>
    <n v="9985722"/>
    <n v="0"/>
    <n v="3103"/>
    <n v="5678"/>
    <n v="44643088"/>
    <n v="978989"/>
    <n v="1820459"/>
    <n v="1561037"/>
    <n v="17415929"/>
    <n v="46971541"/>
    <n v="1457210"/>
    <n v="487716"/>
  </r>
  <r>
    <x v="2"/>
    <x v="52"/>
    <n v="9931925"/>
    <n v="0"/>
    <n v="3105"/>
    <n v="5578"/>
    <n v="44269131"/>
    <n v="909505"/>
    <n v="1618952"/>
    <n v="1532588"/>
    <n v="16634987"/>
    <n v="45683908"/>
    <n v="1440290"/>
    <n v="481199"/>
  </r>
  <r>
    <x v="2"/>
    <x v="53"/>
    <n v="9908798"/>
    <n v="0"/>
    <n v="3155"/>
    <n v="5625"/>
    <n v="44907906"/>
    <n v="1086169"/>
    <n v="2011226"/>
    <n v="1518114"/>
    <n v="16183442"/>
    <n v="43495960"/>
    <n v="1430865"/>
    <n v="466647"/>
  </r>
  <r>
    <x v="2"/>
    <x v="54"/>
    <n v="9877365"/>
    <n v="0"/>
    <n v="3395"/>
    <n v="5814"/>
    <n v="44667675"/>
    <n v="1286747"/>
    <n v="2262859"/>
    <n v="1538735"/>
    <n v="16096785"/>
    <n v="44408477"/>
    <n v="1425816"/>
    <n v="465952"/>
  </r>
  <r>
    <x v="2"/>
    <x v="55"/>
    <n v="9855571"/>
    <n v="0"/>
    <n v="3411"/>
    <n v="5943"/>
    <n v="47352321"/>
    <n v="1151183"/>
    <n v="2373744"/>
    <n v="1527118"/>
    <n v="16092928"/>
    <n v="43643633"/>
    <n v="1427186"/>
    <n v="477568"/>
  </r>
  <r>
    <x v="2"/>
    <x v="56"/>
    <n v="9802687"/>
    <n v="0"/>
    <n v="3407"/>
    <n v="5927"/>
    <n v="44004476"/>
    <n v="1210663"/>
    <n v="2317351"/>
    <n v="1521643"/>
    <n v="15542321"/>
    <n v="44503434"/>
    <n v="1424448"/>
    <n v="452529"/>
  </r>
  <r>
    <x v="2"/>
    <x v="57"/>
    <n v="9776707"/>
    <n v="0"/>
    <n v="3408"/>
    <n v="5977"/>
    <n v="44988468"/>
    <n v="1096287"/>
    <n v="2357802"/>
    <n v="1490324"/>
    <n v="14986356"/>
    <n v="42957911"/>
    <n v="1422865"/>
    <n v="441612"/>
  </r>
  <r>
    <x v="2"/>
    <x v="58"/>
    <n v="9765320"/>
    <n v="0"/>
    <n v="3426"/>
    <n v="5625"/>
    <n v="45167537"/>
    <n v="1142643"/>
    <n v="2576479"/>
    <n v="1447701"/>
    <n v="14370883"/>
    <n v="41334727"/>
    <n v="1421916"/>
    <n v="408242"/>
  </r>
  <r>
    <x v="2"/>
    <x v="59"/>
    <n v="9756081"/>
    <m/>
    <n v="3409"/>
    <n v="5489"/>
    <n v="40827819"/>
    <n v="1014165"/>
    <n v="2365166"/>
    <n v="1384990"/>
    <n v="14181882"/>
    <n v="42708817"/>
    <n v="1421739"/>
    <n v="386946"/>
  </r>
  <r>
    <x v="3"/>
    <x v="0"/>
    <m/>
    <m/>
    <m/>
    <m/>
    <m/>
    <m/>
    <m/>
    <m/>
    <m/>
    <m/>
    <m/>
    <m/>
  </r>
  <r>
    <x v="3"/>
    <x v="1"/>
    <m/>
    <m/>
    <m/>
    <m/>
    <m/>
    <m/>
    <m/>
    <m/>
    <m/>
    <m/>
    <m/>
    <m/>
  </r>
  <r>
    <x v="3"/>
    <x v="2"/>
    <m/>
    <m/>
    <n v="1766"/>
    <m/>
    <n v="25404619"/>
    <n v="1439171"/>
    <n v="64120.243000000002"/>
    <m/>
    <n v="2757400"/>
    <n v="7916028"/>
    <m/>
    <m/>
  </r>
  <r>
    <x v="3"/>
    <x v="3"/>
    <m/>
    <m/>
    <n v="1624"/>
    <n v="3714"/>
    <n v="26961541"/>
    <n v="1770773"/>
    <n v="76480.98"/>
    <m/>
    <n v="3161620"/>
    <n v="8586279"/>
    <m/>
    <m/>
  </r>
  <r>
    <x v="3"/>
    <x v="4"/>
    <m/>
    <m/>
    <m/>
    <m/>
    <m/>
    <m/>
    <n v="0"/>
    <m/>
    <m/>
    <m/>
    <m/>
    <m/>
  </r>
  <r>
    <x v="3"/>
    <x v="5"/>
    <m/>
    <m/>
    <m/>
    <m/>
    <m/>
    <m/>
    <n v="0"/>
    <m/>
    <m/>
    <m/>
    <m/>
    <m/>
  </r>
  <r>
    <x v="3"/>
    <x v="6"/>
    <m/>
    <m/>
    <m/>
    <m/>
    <m/>
    <m/>
    <n v="0"/>
    <m/>
    <m/>
    <m/>
    <m/>
    <m/>
  </r>
  <r>
    <x v="3"/>
    <x v="7"/>
    <m/>
    <m/>
    <m/>
    <m/>
    <m/>
    <m/>
    <n v="0"/>
    <m/>
    <m/>
    <m/>
    <m/>
    <m/>
  </r>
  <r>
    <x v="3"/>
    <x v="8"/>
    <m/>
    <m/>
    <n v="1708"/>
    <n v="2953"/>
    <n v="25758079"/>
    <n v="1291286"/>
    <n v="132951.74299999999"/>
    <m/>
    <m/>
    <n v="4156279"/>
    <m/>
    <m/>
  </r>
  <r>
    <x v="3"/>
    <x v="9"/>
    <m/>
    <m/>
    <m/>
    <m/>
    <m/>
    <m/>
    <n v="0"/>
    <m/>
    <m/>
    <m/>
    <m/>
    <m/>
  </r>
  <r>
    <x v="3"/>
    <x v="10"/>
    <m/>
    <m/>
    <n v="1936"/>
    <n v="3447"/>
    <n v="28742669"/>
    <n v="1475174"/>
    <n v="187086.41500000001"/>
    <n v="242561"/>
    <n v="2774173"/>
    <n v="5338818"/>
    <m/>
    <m/>
  </r>
  <r>
    <x v="3"/>
    <x v="11"/>
    <m/>
    <m/>
    <n v="97"/>
    <n v="1508"/>
    <n v="18466051"/>
    <n v="659197"/>
    <n v="75930.043999999994"/>
    <n v="115657"/>
    <n v="1678231"/>
    <n v="2024050"/>
    <m/>
    <m/>
  </r>
  <r>
    <x v="3"/>
    <x v="12"/>
    <m/>
    <m/>
    <n v="97"/>
    <n v="1564"/>
    <n v="18984839"/>
    <n v="629545"/>
    <n v="81999.038"/>
    <n v="125084"/>
    <n v="1712213"/>
    <n v="2032693"/>
    <m/>
    <m/>
  </r>
  <r>
    <x v="3"/>
    <x v="13"/>
    <m/>
    <m/>
    <n v="97"/>
    <n v="1618"/>
    <n v="19676308"/>
    <n v="786981"/>
    <n v="90968.489000000001"/>
    <n v="127172"/>
    <n v="1659325"/>
    <n v="2155614"/>
    <m/>
    <m/>
  </r>
  <r>
    <x v="3"/>
    <x v="14"/>
    <m/>
    <m/>
    <n v="1834"/>
    <n v="4049"/>
    <n v="43853505"/>
    <n v="2022310"/>
    <n v="271674.87"/>
    <n v="355168"/>
    <n v="3678956"/>
    <n v="6204879"/>
    <m/>
    <m/>
  </r>
  <r>
    <x v="3"/>
    <x v="15"/>
    <m/>
    <m/>
    <n v="97"/>
    <n v="1823"/>
    <n v="20324731"/>
    <n v="629936"/>
    <n v="108241.167"/>
    <n v="138324"/>
    <n v="1837478"/>
    <n v="1967849"/>
    <m/>
    <m/>
  </r>
  <r>
    <x v="3"/>
    <x v="16"/>
    <m/>
    <m/>
    <n v="97"/>
    <n v="1865"/>
    <n v="20872100"/>
    <n v="595299"/>
    <n v="122901.856"/>
    <n v="140686"/>
    <n v="1841479"/>
    <n v="4430589"/>
    <m/>
    <m/>
  </r>
  <r>
    <x v="3"/>
    <x v="17"/>
    <m/>
    <m/>
    <n v="97"/>
    <n v="2001"/>
    <n v="21319383"/>
    <n v="646399"/>
    <n v="142927.42499999999"/>
    <n v="150846"/>
    <n v="1642486"/>
    <n v="4144326"/>
    <m/>
    <m/>
  </r>
  <r>
    <x v="3"/>
    <x v="18"/>
    <m/>
    <m/>
    <n v="1823"/>
    <n v="4556"/>
    <n v="51755260"/>
    <n v="2250704"/>
    <n v="411455.64799999999"/>
    <n v="405640"/>
    <n v="4121897"/>
    <n v="13189581"/>
    <m/>
    <m/>
  </r>
  <r>
    <x v="3"/>
    <x v="19"/>
    <m/>
    <m/>
    <n v="121"/>
    <n v="2331"/>
    <n v="25333095"/>
    <n v="847634"/>
    <n v="169354.28599999999"/>
    <n v="182802"/>
    <n v="2114499"/>
    <n v="4987689"/>
    <m/>
    <m/>
  </r>
  <r>
    <x v="3"/>
    <x v="20"/>
    <m/>
    <m/>
    <n v="121"/>
    <n v="2638"/>
    <n v="26632421"/>
    <n v="1438712"/>
    <n v="187892.52"/>
    <n v="185293"/>
    <n v="2102149"/>
    <n v="5515910"/>
    <m/>
    <m/>
  </r>
  <r>
    <x v="3"/>
    <x v="21"/>
    <m/>
    <m/>
    <n v="122"/>
    <n v="2633"/>
    <n v="27272356"/>
    <n v="821462"/>
    <n v="200132.522"/>
    <n v="173520"/>
    <n v="2084548"/>
    <n v="5259944"/>
    <m/>
    <m/>
  </r>
  <r>
    <x v="3"/>
    <x v="22"/>
    <m/>
    <m/>
    <n v="122"/>
    <n v="2616"/>
    <n v="27758402"/>
    <n v="722642"/>
    <n v="216884.35500000001"/>
    <n v="178116"/>
    <n v="2008322"/>
    <n v="5035975"/>
    <m/>
    <m/>
  </r>
  <r>
    <x v="3"/>
    <x v="23"/>
    <m/>
    <m/>
    <n v="123"/>
    <n v="2587"/>
    <n v="27739161"/>
    <n v="763925"/>
    <n v="219742.96100000001"/>
    <n v="180850"/>
    <n v="2116719"/>
    <n v="5300878"/>
    <m/>
    <m/>
  </r>
  <r>
    <x v="3"/>
    <x v="24"/>
    <m/>
    <m/>
    <n v="124"/>
    <n v="2905"/>
    <n v="28601758"/>
    <n v="733393"/>
    <n v="261751.76800000001"/>
    <n v="180109"/>
    <n v="2159682"/>
    <n v="5423690"/>
    <m/>
    <m/>
  </r>
  <r>
    <x v="3"/>
    <x v="25"/>
    <m/>
    <m/>
    <n v="124"/>
    <n v="2876"/>
    <n v="290091685"/>
    <n v="839365"/>
    <n v="2927.9140000000002"/>
    <n v="195170"/>
    <n v="2132596"/>
    <n v="5811372"/>
    <m/>
    <m/>
  </r>
  <r>
    <x v="3"/>
    <x v="26"/>
    <m/>
    <m/>
    <n v="124"/>
    <n v="2861"/>
    <n v="29842449"/>
    <n v="911724"/>
    <n v="351650.17499999999"/>
    <n v="205775"/>
    <n v="2192281"/>
    <n v="6237206"/>
    <m/>
    <m/>
  </r>
  <r>
    <x v="3"/>
    <x v="27"/>
    <m/>
    <m/>
    <n v="124"/>
    <n v="2605"/>
    <n v="30373559"/>
    <n v="678002"/>
    <n v="397464.99"/>
    <n v="216340"/>
    <n v="2104369"/>
    <n v="6981607"/>
    <m/>
    <m/>
  </r>
  <r>
    <x v="3"/>
    <x v="28"/>
    <m/>
    <m/>
    <n v="124"/>
    <n v="2476"/>
    <n v="30747811"/>
    <n v="671527"/>
    <n v="452942.83199999999"/>
    <n v="215612"/>
    <n v="2077039"/>
    <n v="7775374"/>
    <m/>
    <m/>
  </r>
  <r>
    <x v="3"/>
    <x v="29"/>
    <m/>
    <m/>
    <n v="123"/>
    <n v="2624"/>
    <n v="31185948"/>
    <n v="598391"/>
    <n v="509655.98499999999"/>
    <n v="215252"/>
    <n v="2337130"/>
    <n v="8009384"/>
    <m/>
    <m/>
  </r>
  <r>
    <x v="3"/>
    <x v="30"/>
    <m/>
    <m/>
    <n v="122"/>
    <n v="2665"/>
    <n v="31486394"/>
    <m/>
    <n v="599494.94099999999"/>
    <n v="211126"/>
    <n v="2112925"/>
    <n v="8563754"/>
    <m/>
    <m/>
  </r>
  <r>
    <x v="3"/>
    <x v="31"/>
    <m/>
    <m/>
    <n v="121"/>
    <n v="2322"/>
    <n v="31995118"/>
    <m/>
    <n v="713527.95799999998"/>
    <n v="222216"/>
    <n v="2354793"/>
    <n v="9314662"/>
    <m/>
    <m/>
  </r>
  <r>
    <x v="3"/>
    <x v="32"/>
    <m/>
    <m/>
    <n v="118"/>
    <n v="2235"/>
    <n v="31998846"/>
    <m/>
    <n v="750024.01599999995"/>
    <n v="232371"/>
    <n v="2268629"/>
    <n v="9393273"/>
    <m/>
    <m/>
  </r>
  <r>
    <x v="3"/>
    <x v="33"/>
    <m/>
    <m/>
    <n v="117"/>
    <n v="2284"/>
    <n v="32570733"/>
    <m/>
    <n v="807821.09699999995"/>
    <n v="265368"/>
    <n v="2590721"/>
    <n v="9856205"/>
    <m/>
    <m/>
  </r>
  <r>
    <x v="3"/>
    <x v="34"/>
    <m/>
    <m/>
    <n v="116"/>
    <m/>
    <n v="32742347"/>
    <m/>
    <m/>
    <n v="269656"/>
    <n v="2720774"/>
    <n v="9887153"/>
    <m/>
    <m/>
  </r>
  <r>
    <x v="3"/>
    <x v="35"/>
    <m/>
    <m/>
    <n v="108"/>
    <m/>
    <n v="32021000"/>
    <m/>
    <m/>
    <n v="279000"/>
    <n v="2831000"/>
    <n v="10078000"/>
    <m/>
    <m/>
  </r>
  <r>
    <x v="3"/>
    <x v="36"/>
    <m/>
    <m/>
    <n v="110"/>
    <m/>
    <n v="21380000"/>
    <m/>
    <m/>
    <n v="331000"/>
    <n v="3228000"/>
    <n v="10624000"/>
    <m/>
    <m/>
  </r>
  <r>
    <x v="3"/>
    <x v="37"/>
    <m/>
    <m/>
    <n v="117"/>
    <m/>
    <n v="21296000"/>
    <m/>
    <m/>
    <n v="299000"/>
    <n v="3350000"/>
    <n v="11091000"/>
    <m/>
    <m/>
  </r>
  <r>
    <x v="3"/>
    <x v="38"/>
    <m/>
    <m/>
    <n v="192"/>
    <n v="1084"/>
    <n v="30263847"/>
    <n v="1194188"/>
    <n v="2080835.9169999994"/>
    <n v="337904"/>
    <n v="4263674"/>
    <n v="11021801"/>
    <m/>
    <n v="144"/>
  </r>
  <r>
    <x v="3"/>
    <x v="39"/>
    <m/>
    <m/>
    <n v="188"/>
    <n v="1996"/>
    <n v="45899804"/>
    <n v="814114"/>
    <n v="2461075.2359999996"/>
    <n v="380648"/>
    <n v="4423943"/>
    <n v="11620108"/>
    <m/>
    <n v="140"/>
  </r>
  <r>
    <x v="3"/>
    <x v="40"/>
    <m/>
    <m/>
    <n v="316"/>
    <n v="2295"/>
    <n v="48958629"/>
    <n v="660765"/>
    <n v="3275239"/>
    <n v="448345"/>
    <n v="5643490"/>
    <n v="14710550"/>
    <m/>
    <n v="2950"/>
  </r>
  <r>
    <x v="3"/>
    <x v="41"/>
    <m/>
    <m/>
    <n v="343"/>
    <n v="2473"/>
    <n v="49938914"/>
    <n v="615975"/>
    <n v="3762480"/>
    <n v="471957"/>
    <n v="7939745"/>
    <n v="16175774"/>
    <m/>
    <n v="2576"/>
  </r>
  <r>
    <x v="3"/>
    <x v="42"/>
    <m/>
    <m/>
    <n v="505"/>
    <n v="2808"/>
    <n v="54985505"/>
    <n v="1125539"/>
    <n v="4647702"/>
    <n v="530483"/>
    <n v="11519174"/>
    <n v="18623031"/>
    <m/>
    <n v="3019"/>
  </r>
  <r>
    <x v="3"/>
    <x v="43"/>
    <m/>
    <m/>
    <n v="595"/>
    <n v="2967"/>
    <n v="57481651"/>
    <n v="1209428"/>
    <n v="5211415"/>
    <n v="590850"/>
    <n v="8438502"/>
    <n v="18231886"/>
    <m/>
    <n v="1644"/>
  </r>
  <r>
    <x v="3"/>
    <x v="44"/>
    <m/>
    <m/>
    <n v="600"/>
    <n v="2898"/>
    <n v="57216883"/>
    <n v="849256"/>
    <n v="4637518"/>
    <n v="609150"/>
    <n v="8396212"/>
    <n v="17427673"/>
    <m/>
    <n v="1667"/>
  </r>
  <r>
    <x v="3"/>
    <x v="45"/>
    <m/>
    <m/>
    <n v="590"/>
    <n v="2798"/>
    <n v="58804938"/>
    <n v="1345775"/>
    <n v="3998270"/>
    <n v="676676"/>
    <n v="8802796"/>
    <n v="17625624"/>
    <m/>
    <n v="742"/>
  </r>
  <r>
    <x v="3"/>
    <x v="46"/>
    <m/>
    <m/>
    <n v="593"/>
    <n v="2607"/>
    <n v="44358155"/>
    <n v="681545"/>
    <n v="4254378"/>
    <n v="713395"/>
    <n v="8781981"/>
    <n v="15543101"/>
    <m/>
    <m/>
  </r>
  <r>
    <x v="3"/>
    <x v="47"/>
    <m/>
    <m/>
    <n v="564"/>
    <n v="2457"/>
    <n v="45984161"/>
    <n v="773196"/>
    <n v="3553590"/>
    <n v="726740"/>
    <n v="10054828"/>
    <n v="14470798"/>
    <m/>
    <n v="53"/>
  </r>
  <r>
    <x v="3"/>
    <x v="48"/>
    <m/>
    <m/>
    <n v="550"/>
    <n v="2686"/>
    <n v="45430767"/>
    <n v="634501"/>
    <n v="4404159"/>
    <n v="738679"/>
    <n v="9552235"/>
    <n v="14853228"/>
    <m/>
    <n v="37"/>
  </r>
  <r>
    <x v="3"/>
    <x v="49"/>
    <m/>
    <m/>
    <n v="535"/>
    <n v="2657"/>
    <n v="45590540"/>
    <n v="640875"/>
    <n v="3539907"/>
    <n v="712341"/>
    <n v="9420532"/>
    <n v="13982873"/>
    <m/>
    <n v="221"/>
  </r>
  <r>
    <x v="3"/>
    <x v="50"/>
    <m/>
    <m/>
    <n v="548"/>
    <n v="2703"/>
    <n v="45974705"/>
    <n v="548236"/>
    <n v="3627062"/>
    <n v="726929"/>
    <n v="8982660"/>
    <n v="14004082"/>
    <m/>
    <n v="200"/>
  </r>
  <r>
    <x v="3"/>
    <x v="51"/>
    <m/>
    <m/>
    <n v="560"/>
    <n v="2565"/>
    <n v="46198684"/>
    <n v="516088"/>
    <n v="3364901"/>
    <n v="740397"/>
    <n v="8592989"/>
    <n v="12716711"/>
    <m/>
    <n v="224"/>
  </r>
  <r>
    <x v="3"/>
    <x v="52"/>
    <m/>
    <m/>
    <n v="556"/>
    <n v="2454"/>
    <n v="46424371"/>
    <n v="478297"/>
    <n v="3995554"/>
    <n v="719051"/>
    <n v="7672400"/>
    <n v="12112504"/>
    <m/>
    <n v="253"/>
  </r>
  <r>
    <x v="3"/>
    <x v="53"/>
    <m/>
    <m/>
    <n v="552"/>
    <n v="2338"/>
    <n v="46553283"/>
    <n v="551485"/>
    <n v="3722853"/>
    <n v="717741"/>
    <n v="6746959"/>
    <n v="10426561"/>
    <m/>
    <n v="378"/>
  </r>
  <r>
    <x v="3"/>
    <x v="54"/>
    <m/>
    <m/>
    <n v="550"/>
    <n v="2361"/>
    <n v="46805973"/>
    <n v="817519"/>
    <n v="4195217"/>
    <n v="752245"/>
    <n v="6172915"/>
    <n v="9304699"/>
    <m/>
    <n v="266"/>
  </r>
  <r>
    <x v="3"/>
    <x v="55"/>
    <m/>
    <m/>
    <n v="517"/>
    <n v="2316"/>
    <n v="48156442"/>
    <n v="604638"/>
    <n v="3174857"/>
    <n v="766145"/>
    <n v="5819738"/>
    <n v="8532605"/>
    <m/>
    <n v="345"/>
  </r>
  <r>
    <x v="3"/>
    <x v="56"/>
    <m/>
    <m/>
    <n v="507"/>
    <n v="2271"/>
    <n v="47080561"/>
    <n v="1052893"/>
    <n v="4015584"/>
    <n v="643258"/>
    <n v="5698562"/>
    <n v="8160905"/>
    <m/>
    <n v="456"/>
  </r>
  <r>
    <x v="3"/>
    <x v="57"/>
    <m/>
    <m/>
    <n v="497"/>
    <n v="2208"/>
    <n v="45540926"/>
    <n v="563435"/>
    <n v="4776696"/>
    <n v="568485"/>
    <n v="5334455"/>
    <n v="6629070"/>
    <m/>
    <n v="514"/>
  </r>
  <r>
    <x v="3"/>
    <x v="58"/>
    <m/>
    <m/>
    <n v="467"/>
    <n v="2010"/>
    <n v="45257949"/>
    <n v="578405"/>
    <n v="4660561"/>
    <n v="510694"/>
    <n v="5386069"/>
    <n v="6420344"/>
    <m/>
    <n v="3080"/>
  </r>
  <r>
    <x v="3"/>
    <x v="59"/>
    <m/>
    <m/>
    <n v="452"/>
    <n v="2014"/>
    <n v="45118552"/>
    <n v="531434"/>
    <n v="3659903"/>
    <n v="486767"/>
    <n v="5082043"/>
    <n v="5377695"/>
    <m/>
    <n v="2905"/>
  </r>
  <r>
    <x v="4"/>
    <x v="0"/>
    <m/>
    <n v="1459930"/>
    <n v="6733"/>
    <m/>
    <n v="4854812"/>
    <n v="0"/>
    <n v="8101028"/>
    <n v="0"/>
    <m/>
    <n v="1783557"/>
    <m/>
    <m/>
  </r>
  <r>
    <x v="4"/>
    <x v="1"/>
    <m/>
    <n v="1547787"/>
    <n v="6726"/>
    <m/>
    <n v="5267059"/>
    <n v="0"/>
    <n v="8831206"/>
    <n v="0"/>
    <m/>
    <n v="1802113"/>
    <m/>
    <m/>
  </r>
  <r>
    <x v="4"/>
    <x v="2"/>
    <m/>
    <n v="1615476"/>
    <n v="6686"/>
    <m/>
    <n v="5657079"/>
    <n v="0"/>
    <n v="9392347"/>
    <n v="0"/>
    <m/>
    <n v="2362102"/>
    <m/>
    <m/>
  </r>
  <r>
    <x v="4"/>
    <x v="3"/>
    <m/>
    <n v="1660197"/>
    <n v="6661"/>
    <m/>
    <n v="6012729"/>
    <n v="0"/>
    <n v="12738414"/>
    <n v="0"/>
    <m/>
    <n v="2156869"/>
    <m/>
    <m/>
  </r>
  <r>
    <x v="4"/>
    <x v="4"/>
    <m/>
    <n v="1679376"/>
    <n v="6792"/>
    <m/>
    <n v="6684584"/>
    <n v="513286"/>
    <n v="13218303"/>
    <n v="0"/>
    <m/>
    <n v="2850277"/>
    <m/>
    <m/>
  </r>
  <r>
    <x v="4"/>
    <x v="5"/>
    <m/>
    <n v="1676432"/>
    <n v="6569"/>
    <m/>
    <n v="7279910"/>
    <n v="455145"/>
    <n v="11441627"/>
    <n v="638175"/>
    <m/>
    <n v="3764352"/>
    <m/>
    <m/>
  </r>
  <r>
    <x v="4"/>
    <x v="6"/>
    <m/>
    <n v="1650101"/>
    <n v="6528"/>
    <m/>
    <n v="7784727"/>
    <n v="178051"/>
    <n v="16651398"/>
    <n v="798721"/>
    <m/>
    <n v="3326179"/>
    <m/>
    <m/>
  </r>
  <r>
    <x v="4"/>
    <x v="7"/>
    <m/>
    <n v="1610585"/>
    <n v="6346"/>
    <m/>
    <n v="8387189"/>
    <n v="524212"/>
    <n v="13645844"/>
    <n v="0"/>
    <m/>
    <n v="3469248"/>
    <m/>
    <m/>
  </r>
  <r>
    <x v="4"/>
    <x v="8"/>
    <m/>
    <n v="1558738"/>
    <n v="6458"/>
    <m/>
    <n v="8830345"/>
    <n v="317366"/>
    <n v="10222066"/>
    <n v="0"/>
    <m/>
    <n v="3460233"/>
    <m/>
    <m/>
  </r>
  <r>
    <x v="4"/>
    <x v="9"/>
    <m/>
    <n v="1482974"/>
    <n v="6357"/>
    <m/>
    <n v="9312475"/>
    <n v="316117"/>
    <n v="10895338"/>
    <n v="0"/>
    <m/>
    <n v="3452981"/>
    <m/>
    <m/>
  </r>
  <r>
    <x v="4"/>
    <x v="10"/>
    <m/>
    <n v="1408689"/>
    <n v="6181"/>
    <m/>
    <n v="9638980"/>
    <n v="547779"/>
    <n v="12288111"/>
    <n v="138412"/>
    <m/>
    <n v="3458684"/>
    <m/>
    <m/>
  </r>
  <r>
    <x v="4"/>
    <x v="11"/>
    <m/>
    <n v="1349284"/>
    <n v="6027"/>
    <m/>
    <n v="9898095"/>
    <n v="630571"/>
    <n v="13361176"/>
    <n v="149675"/>
    <m/>
    <n v="3608069"/>
    <m/>
    <m/>
  </r>
  <r>
    <x v="4"/>
    <x v="12"/>
    <m/>
    <n v="1298766"/>
    <n v="5892"/>
    <m/>
    <n v="10596750"/>
    <n v="648155"/>
    <n v="13540082"/>
    <n v="829665"/>
    <m/>
    <n v="3959295"/>
    <m/>
    <m/>
  </r>
  <r>
    <x v="4"/>
    <x v="13"/>
    <m/>
    <n v="1262708"/>
    <n v="5445"/>
    <m/>
    <n v="10768703"/>
    <n v="753319"/>
    <n v="16816329"/>
    <n v="725391"/>
    <m/>
    <n v="3991050"/>
    <m/>
    <m/>
  </r>
  <r>
    <x v="4"/>
    <x v="14"/>
    <m/>
    <n v="1442700"/>
    <n v="5396"/>
    <m/>
    <n v="11035523"/>
    <n v="887778"/>
    <n v="21182168"/>
    <n v="729733"/>
    <m/>
    <n v="4554963"/>
    <m/>
    <m/>
  </r>
  <r>
    <x v="4"/>
    <x v="15"/>
    <m/>
    <n v="1434917"/>
    <n v="5153"/>
    <m/>
    <n v="11863032"/>
    <n v="1077654"/>
    <n v="27578766"/>
    <n v="735061"/>
    <m/>
    <n v="4932978"/>
    <m/>
    <m/>
  </r>
  <r>
    <x v="4"/>
    <x v="16"/>
    <m/>
    <n v="1435155"/>
    <n v="4645"/>
    <m/>
    <n v="12879434"/>
    <n v="1024560"/>
    <n v="29379724"/>
    <n v="743544"/>
    <m/>
    <n v="5439200"/>
    <m/>
    <m/>
  </r>
  <r>
    <x v="4"/>
    <x v="17"/>
    <m/>
    <n v="1445329"/>
    <n v="4685"/>
    <m/>
    <n v="14912338"/>
    <n v="1245082"/>
    <n v="34997069"/>
    <n v="857518"/>
    <m/>
    <n v="6045229"/>
    <m/>
    <m/>
  </r>
  <r>
    <x v="4"/>
    <x v="18"/>
    <m/>
    <n v="1456162"/>
    <n v="4424"/>
    <m/>
    <n v="15787776"/>
    <n v="1386996"/>
    <n v="35448853"/>
    <n v="861471"/>
    <m/>
    <n v="6212720"/>
    <m/>
    <m/>
  </r>
  <r>
    <x v="4"/>
    <x v="19"/>
    <m/>
    <n v="1470592"/>
    <n v="4344"/>
    <m/>
    <n v="17228657"/>
    <n v="1451362"/>
    <n v="38036188"/>
    <n v="890597"/>
    <m/>
    <n v="6983696"/>
    <m/>
    <m/>
  </r>
  <r>
    <x v="4"/>
    <x v="20"/>
    <m/>
    <n v="1492261"/>
    <n v="4263"/>
    <m/>
    <n v="18125922"/>
    <n v="1323288"/>
    <n v="35323884"/>
    <n v="905614"/>
    <m/>
    <n v="6686817"/>
    <m/>
    <m/>
  </r>
  <r>
    <x v="4"/>
    <x v="21"/>
    <m/>
    <n v="1532181"/>
    <n v="4139"/>
    <m/>
    <n v="18671318"/>
    <n v="1275834"/>
    <n v="44149336"/>
    <n v="919837"/>
    <m/>
    <n v="6457945"/>
    <m/>
    <m/>
  </r>
  <r>
    <x v="4"/>
    <x v="22"/>
    <m/>
    <n v="1592800"/>
    <n v="4030"/>
    <m/>
    <n v="20157291"/>
    <n v="1396720"/>
    <n v="45952763"/>
    <n v="1012530"/>
    <m/>
    <n v="7124602"/>
    <m/>
    <m/>
  </r>
  <r>
    <x v="4"/>
    <x v="23"/>
    <m/>
    <n v="1643669"/>
    <n v="3991"/>
    <m/>
    <n v="21819022"/>
    <n v="1568054"/>
    <n v="53611024"/>
    <n v="1073146"/>
    <m/>
    <n v="7477384"/>
    <m/>
    <m/>
  </r>
  <r>
    <x v="4"/>
    <x v="24"/>
    <m/>
    <n v="1683156"/>
    <n v="3734"/>
    <m/>
    <n v="21139518"/>
    <n v="1414939"/>
    <n v="47993792"/>
    <n v="932412"/>
    <m/>
    <n v="6941069"/>
    <m/>
    <m/>
  </r>
  <r>
    <x v="4"/>
    <x v="25"/>
    <m/>
    <n v="1710287"/>
    <n v="3908"/>
    <m/>
    <n v="25095417"/>
    <n v="1382908"/>
    <n v="57673837"/>
    <n v="998612"/>
    <m/>
    <n v="8109868"/>
    <m/>
    <m/>
  </r>
  <r>
    <x v="4"/>
    <x v="26"/>
    <m/>
    <n v="1723544"/>
    <n v="3896"/>
    <m/>
    <n v="25601430"/>
    <n v="1367984"/>
    <n v="63495306"/>
    <n v="1000608"/>
    <m/>
    <n v="8248519"/>
    <m/>
    <m/>
  </r>
  <r>
    <x v="4"/>
    <x v="27"/>
    <m/>
    <n v="1724587"/>
    <n v="3689"/>
    <m/>
    <n v="24516389"/>
    <n v="1264231"/>
    <n v="60842394"/>
    <n v="910436"/>
    <m/>
    <n v="7482642"/>
    <m/>
    <m/>
  </r>
  <r>
    <x v="4"/>
    <x v="28"/>
    <m/>
    <n v="1708606"/>
    <n v="3931"/>
    <m/>
    <n v="27355561"/>
    <n v="1350027"/>
    <n v="74421940"/>
    <n v="987689"/>
    <m/>
    <n v="8070247"/>
    <m/>
    <m/>
  </r>
  <r>
    <x v="4"/>
    <x v="29"/>
    <m/>
    <n v="1692696"/>
    <n v="3869"/>
    <m/>
    <n v="28178365"/>
    <n v="1292468"/>
    <n v="88882896"/>
    <n v="966186"/>
    <m/>
    <n v="8025483"/>
    <m/>
    <m/>
  </r>
  <r>
    <x v="4"/>
    <x v="30"/>
    <m/>
    <n v="1674423"/>
    <n v="3882"/>
    <m/>
    <n v="29400636"/>
    <n v="1287145"/>
    <n v="115716910"/>
    <n v="994967"/>
    <m/>
    <n v="8476936"/>
    <m/>
    <m/>
  </r>
  <r>
    <x v="4"/>
    <x v="31"/>
    <m/>
    <n v="1648014"/>
    <n v="3840"/>
    <m/>
    <n v="30115180"/>
    <n v="1356927"/>
    <n v="136528813"/>
    <n v="971700"/>
    <m/>
    <n v="8118618"/>
    <m/>
    <m/>
  </r>
  <r>
    <x v="4"/>
    <x v="32"/>
    <m/>
    <n v="1616277"/>
    <n v="3595"/>
    <m/>
    <n v="28036569"/>
    <n v="1154093"/>
    <n v="143564337"/>
    <n v="897367"/>
    <m/>
    <n v="7712593"/>
    <m/>
    <m/>
  </r>
  <r>
    <x v="4"/>
    <x v="33"/>
    <m/>
    <n v="1579411"/>
    <n v="3856"/>
    <n v="666"/>
    <n v="30784642"/>
    <n v="1167766"/>
    <n v="226167603"/>
    <n v="933202"/>
    <m/>
    <n v="8089244"/>
    <m/>
    <m/>
  </r>
  <r>
    <x v="4"/>
    <x v="34"/>
    <m/>
    <n v="1664000"/>
    <n v="3526"/>
    <m/>
    <n v="29445752"/>
    <n v="1340349"/>
    <n v="274345230"/>
    <n v="839126"/>
    <m/>
    <n v="7372002"/>
    <m/>
    <m/>
  </r>
  <r>
    <x v="4"/>
    <x v="35"/>
    <m/>
    <n v="1637000"/>
    <n v="3789"/>
    <m/>
    <n v="33339130"/>
    <n v="1476501"/>
    <n v="406549457"/>
    <n v="941294"/>
    <m/>
    <n v="8186573"/>
    <m/>
    <m/>
  </r>
  <r>
    <x v="4"/>
    <x v="36"/>
    <m/>
    <n v="1619000"/>
    <n v="3777"/>
    <m/>
    <n v="34727289"/>
    <n v="1104035"/>
    <n v="394639722"/>
    <n v="946695"/>
    <m/>
    <n v="8275391"/>
    <m/>
    <m/>
  </r>
  <r>
    <x v="4"/>
    <x v="37"/>
    <m/>
    <n v="1607000"/>
    <n v="3774"/>
    <m/>
    <n v="36211696"/>
    <n v="1081276"/>
    <n v="491305009"/>
    <n v="940587"/>
    <m/>
    <n v="9078896"/>
    <m/>
    <m/>
  </r>
  <r>
    <x v="4"/>
    <x v="38"/>
    <m/>
    <n v="1601000"/>
    <n v="3942"/>
    <m/>
    <n v="34956678"/>
    <n v="1181040"/>
    <n v="544209918"/>
    <n v="659930"/>
    <m/>
    <n v="6290989"/>
    <m/>
    <m/>
  </r>
  <r>
    <x v="4"/>
    <x v="39"/>
    <m/>
    <n v="1600000"/>
    <n v="3781"/>
    <n v="1326"/>
    <n v="35559495"/>
    <n v="1253591"/>
    <n v="725216794"/>
    <n v="1035097"/>
    <m/>
    <n v="9231371"/>
    <m/>
    <m/>
  </r>
  <r>
    <x v="4"/>
    <x v="40"/>
    <m/>
    <n v="1600000"/>
    <n v="3962"/>
    <n v="1408"/>
    <n v="36904093"/>
    <n v="1531671"/>
    <n v="1112136000"/>
    <n v="1057013"/>
    <m/>
    <n v="9141888"/>
    <m/>
    <m/>
  </r>
  <r>
    <x v="4"/>
    <x v="41"/>
    <m/>
    <n v="1598000"/>
    <m/>
    <m/>
    <m/>
    <m/>
    <m/>
    <m/>
    <m/>
    <m/>
    <m/>
    <m/>
  </r>
  <r>
    <x v="4"/>
    <x v="42"/>
    <m/>
    <n v="1596000"/>
    <n v="4464"/>
    <n v="1593"/>
    <n v="42564403"/>
    <n v="4761723"/>
    <m/>
    <n v="1179113"/>
    <n v="6911618"/>
    <n v="10962000"/>
    <m/>
    <m/>
  </r>
  <r>
    <x v="4"/>
    <x v="43"/>
    <m/>
    <n v="1586000"/>
    <n v="4554"/>
    <n v="1701"/>
    <n v="43474833"/>
    <n v="2941618"/>
    <m/>
    <n v="1220430"/>
    <n v="9206860"/>
    <n v="9458708"/>
    <m/>
    <m/>
  </r>
  <r>
    <x v="4"/>
    <x v="44"/>
    <m/>
    <n v="1579000"/>
    <n v="4521"/>
    <n v="1952"/>
    <n v="44517055"/>
    <n v="2999878"/>
    <n v="279334632"/>
    <n v="1414600"/>
    <n v="7778409"/>
    <n v="9917309"/>
    <m/>
    <m/>
  </r>
  <r>
    <x v="4"/>
    <x v="45"/>
    <m/>
    <n v="1555000"/>
    <n v="4438"/>
    <n v="1929"/>
    <n v="45511222"/>
    <n v="3271440"/>
    <n v="211772719"/>
    <n v="1202582"/>
    <n v="6690817"/>
    <n v="9574528"/>
    <m/>
    <m/>
  </r>
  <r>
    <x v="4"/>
    <x v="46"/>
    <m/>
    <n v="1528000"/>
    <n v="4251"/>
    <n v="1897"/>
    <n v="47297548"/>
    <n v="3738549"/>
    <n v="186681244"/>
    <n v="1226245"/>
    <n v="6824122"/>
    <n v="9935358"/>
    <m/>
    <m/>
  </r>
  <r>
    <x v="4"/>
    <x v="47"/>
    <m/>
    <n v="1499000"/>
    <n v="4277"/>
    <n v="1854"/>
    <n v="49475166"/>
    <n v="3362566"/>
    <n v="170790251"/>
    <n v="1246237"/>
    <n v="7374355"/>
    <n v="10035344"/>
    <m/>
    <m/>
  </r>
  <r>
    <x v="4"/>
    <x v="48"/>
    <m/>
    <n v="1475000"/>
    <n v="3682"/>
    <n v="1697"/>
    <n v="49277118"/>
    <n v="2806871"/>
    <n v="116380894"/>
    <n v="1304322"/>
    <n v="6349882"/>
    <n v="8951476"/>
    <m/>
    <m/>
  </r>
  <r>
    <x v="4"/>
    <x v="49"/>
    <m/>
    <n v="1444000"/>
    <n v="3460"/>
    <n v="1632"/>
    <n v="48679221"/>
    <n v="2881601"/>
    <n v="109895011"/>
    <n v="1162961"/>
    <n v="6515617"/>
    <n v="9142079"/>
    <m/>
    <m/>
  </r>
  <r>
    <x v="4"/>
    <x v="50"/>
    <m/>
    <n v="1434000"/>
    <n v="3547"/>
    <n v="1549"/>
    <n v="50761091"/>
    <n v="2776031"/>
    <n v="69492400"/>
    <n v="1128733"/>
    <n v="6076503"/>
    <n v="8969603"/>
    <m/>
    <m/>
  </r>
  <r>
    <x v="4"/>
    <x v="51"/>
    <m/>
    <n v="1421000"/>
    <n v="3836"/>
    <n v="1505"/>
    <n v="51981477"/>
    <n v="3838760"/>
    <n v="46540202"/>
    <n v="1128007"/>
    <n v="6248199"/>
    <n v="9107315"/>
    <m/>
    <m/>
  </r>
  <r>
    <x v="4"/>
    <x v="52"/>
    <m/>
    <n v="1402000"/>
    <n v="3697"/>
    <n v="1459"/>
    <n v="51545442"/>
    <n v="2922417"/>
    <n v="39399676"/>
    <n v="1096585"/>
    <n v="6248913"/>
    <n v="9093246"/>
    <m/>
    <m/>
  </r>
  <r>
    <x v="4"/>
    <x v="53"/>
    <m/>
    <n v="1371000"/>
    <n v="3646"/>
    <n v="1450"/>
    <n v="51523631"/>
    <n v="2493881"/>
    <n v="41699016"/>
    <n v="1088213"/>
    <n v="5797427"/>
    <n v="8568696"/>
    <m/>
    <m/>
  </r>
  <r>
    <x v="4"/>
    <x v="54"/>
    <m/>
    <n v="1336000"/>
    <n v="3623"/>
    <n v="1233"/>
    <n v="52432593"/>
    <n v="2644367"/>
    <n v="44472391"/>
    <n v="996441"/>
    <n v="5312577"/>
    <n v="7905179"/>
    <m/>
    <m/>
  </r>
  <r>
    <x v="4"/>
    <x v="55"/>
    <m/>
    <n v="1299000"/>
    <n v="3671"/>
    <n v="1232"/>
    <n v="53784997"/>
    <n v="3103219"/>
    <n v="36977981"/>
    <n v="1036228"/>
    <n v="5417618"/>
    <n v="7782914"/>
    <m/>
    <m/>
  </r>
  <r>
    <x v="4"/>
    <x v="56"/>
    <m/>
    <n v="1272000"/>
    <n v="4348"/>
    <n v="1269"/>
    <n v="51323301"/>
    <n v="3533906"/>
    <n v="38419596"/>
    <n v="989539"/>
    <n v="6095987"/>
    <n v="7514987"/>
    <m/>
    <m/>
  </r>
  <r>
    <x v="4"/>
    <x v="57"/>
    <m/>
    <n v="1276000"/>
    <n v="4321"/>
    <n v="1187"/>
    <n v="51863828"/>
    <n v="3315602"/>
    <n v="46540064"/>
    <n v="964154"/>
    <n v="5231993"/>
    <n v="7271627"/>
    <m/>
    <m/>
  </r>
  <r>
    <x v="4"/>
    <x v="58"/>
    <m/>
    <n v="1256000"/>
    <n v="4367"/>
    <n v="797"/>
    <n v="53427318"/>
    <n v="4563190"/>
    <n v="51124288"/>
    <n v="963597"/>
    <n v="6227837"/>
    <n v="7926862"/>
    <m/>
    <m/>
  </r>
  <r>
    <x v="4"/>
    <x v="59"/>
    <m/>
    <n v="1230000"/>
    <n v="4280"/>
    <n v="787"/>
    <n v="56121817"/>
    <n v="4444545"/>
    <n v="46120708"/>
    <n v="1100034"/>
    <n v="5985612"/>
    <n v="7830284"/>
    <m/>
    <m/>
  </r>
  <r>
    <x v="5"/>
    <x v="0"/>
    <m/>
    <m/>
    <n v="1"/>
    <n v="285"/>
    <n v="3982410"/>
    <n v="149995"/>
    <n v="1098"/>
    <m/>
    <n v="86258"/>
    <m/>
    <m/>
    <m/>
  </r>
  <r>
    <x v="5"/>
    <x v="1"/>
    <m/>
    <m/>
    <m/>
    <m/>
    <m/>
    <m/>
    <m/>
    <m/>
    <m/>
    <m/>
    <m/>
    <m/>
  </r>
  <r>
    <x v="5"/>
    <x v="2"/>
    <m/>
    <m/>
    <n v="1"/>
    <n v="323"/>
    <n v="4298467"/>
    <m/>
    <n v="1351"/>
    <n v="9095"/>
    <n v="71782"/>
    <n v="692863"/>
    <m/>
    <m/>
  </r>
  <r>
    <x v="5"/>
    <x v="3"/>
    <m/>
    <m/>
    <n v="1"/>
    <n v="388"/>
    <n v="4479629"/>
    <n v="167618"/>
    <n v="1509"/>
    <n v="11308"/>
    <n v="72196"/>
    <n v="602609"/>
    <m/>
    <m/>
  </r>
  <r>
    <x v="5"/>
    <x v="4"/>
    <m/>
    <m/>
    <n v="1"/>
    <n v="419"/>
    <n v="4644949"/>
    <n v="166472"/>
    <n v="2081"/>
    <n v="9826"/>
    <n v="90301"/>
    <n v="585074"/>
    <m/>
    <m/>
  </r>
  <r>
    <x v="5"/>
    <x v="5"/>
    <m/>
    <m/>
    <m/>
    <m/>
    <m/>
    <m/>
    <m/>
    <m/>
    <m/>
    <m/>
    <m/>
    <m/>
  </r>
  <r>
    <x v="5"/>
    <x v="6"/>
    <m/>
    <m/>
    <m/>
    <m/>
    <m/>
    <m/>
    <m/>
    <m/>
    <m/>
    <m/>
    <m/>
    <m/>
  </r>
  <r>
    <x v="5"/>
    <x v="7"/>
    <m/>
    <m/>
    <n v="1"/>
    <m/>
    <m/>
    <n v="176086"/>
    <m/>
    <n v="9297"/>
    <n v="67395"/>
    <n v="493237"/>
    <m/>
    <m/>
  </r>
  <r>
    <x v="5"/>
    <x v="8"/>
    <m/>
    <m/>
    <n v="1"/>
    <m/>
    <m/>
    <n v="187157"/>
    <n v="1763"/>
    <n v="9672"/>
    <n v="63004"/>
    <n v="515217"/>
    <m/>
    <m/>
  </r>
  <r>
    <x v="5"/>
    <x v="9"/>
    <m/>
    <m/>
    <n v="1"/>
    <m/>
    <n v="5386873"/>
    <n v="151815"/>
    <n v="2625"/>
    <n v="10217"/>
    <n v="62506"/>
    <n v="539351"/>
    <m/>
    <m/>
  </r>
  <r>
    <x v="5"/>
    <x v="10"/>
    <m/>
    <m/>
    <n v="1"/>
    <m/>
    <n v="5173472"/>
    <n v="154213"/>
    <n v="3411"/>
    <n v="10431"/>
    <n v="60745"/>
    <n v="451850"/>
    <m/>
    <m/>
  </r>
  <r>
    <x v="5"/>
    <x v="11"/>
    <m/>
    <m/>
    <n v="1"/>
    <m/>
    <n v="5173472"/>
    <n v="134010"/>
    <n v="3977"/>
    <n v="11811"/>
    <n v="63331"/>
    <n v="526066"/>
    <m/>
    <m/>
  </r>
  <r>
    <x v="5"/>
    <x v="12"/>
    <m/>
    <m/>
    <n v="1"/>
    <m/>
    <n v="4908741"/>
    <n v="119183"/>
    <n v="3901"/>
    <n v="11936"/>
    <n v="65289"/>
    <n v="511661"/>
    <m/>
    <m/>
  </r>
  <r>
    <x v="5"/>
    <x v="13"/>
    <m/>
    <m/>
    <n v="1"/>
    <m/>
    <n v="5010148"/>
    <n v="126116"/>
    <n v="3798"/>
    <n v="12660"/>
    <n v="70827"/>
    <n v="536158"/>
    <m/>
    <m/>
  </r>
  <r>
    <x v="5"/>
    <x v="14"/>
    <m/>
    <m/>
    <n v="1"/>
    <m/>
    <n v="5111195"/>
    <n v="119673"/>
    <n v="4418"/>
    <n v="13099"/>
    <n v="63528"/>
    <n v="520233"/>
    <m/>
    <m/>
  </r>
  <r>
    <x v="5"/>
    <x v="15"/>
    <m/>
    <m/>
    <n v="1"/>
    <m/>
    <n v="5211214"/>
    <n v="124354"/>
    <n v="4292"/>
    <n v="13438"/>
    <n v="66387"/>
    <n v="519767"/>
    <m/>
    <m/>
  </r>
  <r>
    <x v="5"/>
    <x v="16"/>
    <m/>
    <m/>
    <n v="1"/>
    <m/>
    <n v="5331079"/>
    <n v="142966"/>
    <n v="5601"/>
    <n v="13266"/>
    <n v="67262"/>
    <n v="515223"/>
    <m/>
    <m/>
  </r>
  <r>
    <x v="5"/>
    <x v="17"/>
    <m/>
    <m/>
    <n v="1"/>
    <m/>
    <n v="5440928"/>
    <n v="130648"/>
    <n v="5348"/>
    <n v="13321"/>
    <n v="66534"/>
    <n v="438293"/>
    <m/>
    <m/>
  </r>
  <r>
    <x v="5"/>
    <x v="18"/>
    <m/>
    <m/>
    <n v="1"/>
    <m/>
    <n v="5530010"/>
    <n v="114403"/>
    <n v="6032"/>
    <n v="12781"/>
    <n v="62335"/>
    <n v="387163"/>
    <m/>
    <m/>
  </r>
  <r>
    <x v="5"/>
    <x v="19"/>
    <m/>
    <m/>
    <n v="1"/>
    <m/>
    <n v="5653915"/>
    <n v="124436"/>
    <n v="6890"/>
    <n v="12555"/>
    <n v="76728"/>
    <n v="511067"/>
    <m/>
    <m/>
  </r>
  <r>
    <x v="5"/>
    <x v="20"/>
    <m/>
    <m/>
    <n v="1"/>
    <m/>
    <n v="5751783"/>
    <n v="116515"/>
    <n v="6964"/>
    <n v="10547"/>
    <n v="58232"/>
    <n v="516071"/>
    <m/>
    <m/>
  </r>
  <r>
    <x v="5"/>
    <x v="21"/>
    <m/>
    <m/>
    <n v="1"/>
    <m/>
    <n v="5845035"/>
    <n v="118350"/>
    <n v="7748"/>
    <n v="2230"/>
    <n v="24242"/>
    <n v="292301"/>
    <m/>
    <m/>
  </r>
  <r>
    <x v="5"/>
    <x v="22"/>
    <m/>
    <m/>
    <n v="1"/>
    <m/>
    <n v="5966149"/>
    <n v="122805"/>
    <n v="7378"/>
    <n v="2347"/>
    <n v="24087"/>
    <n v="300243"/>
    <m/>
    <m/>
  </r>
  <r>
    <x v="5"/>
    <x v="23"/>
    <m/>
    <m/>
    <n v="1"/>
    <m/>
    <n v="6084168"/>
    <n v="126576"/>
    <n v="9098"/>
    <n v="2131"/>
    <n v="23495"/>
    <n v="360609"/>
    <m/>
    <m/>
  </r>
  <r>
    <x v="5"/>
    <x v="24"/>
    <m/>
    <m/>
    <n v="1"/>
    <m/>
    <n v="6177110"/>
    <n v="93416"/>
    <n v="10282"/>
    <n v="1931"/>
    <n v="21678"/>
    <n v="290930"/>
    <m/>
    <m/>
  </r>
  <r>
    <x v="5"/>
    <x v="25"/>
    <m/>
    <m/>
    <n v="1"/>
    <m/>
    <n v="6285093"/>
    <n v="108471"/>
    <n v="9633"/>
    <n v="13867"/>
    <n v="32053"/>
    <n v="484171"/>
    <m/>
    <m/>
  </r>
  <r>
    <x v="5"/>
    <x v="26"/>
    <m/>
    <m/>
    <n v="1"/>
    <m/>
    <n v="6440149"/>
    <n v="155817"/>
    <n v="13233"/>
    <n v="17094"/>
    <n v="60406"/>
    <n v="703527"/>
    <m/>
    <m/>
  </r>
  <r>
    <x v="5"/>
    <x v="27"/>
    <m/>
    <m/>
    <n v="1"/>
    <m/>
    <n v="6529388"/>
    <n v="91686"/>
    <n v="13345"/>
    <n v="18834"/>
    <n v="67230"/>
    <n v="1061917"/>
    <m/>
    <m/>
  </r>
  <r>
    <x v="5"/>
    <x v="28"/>
    <m/>
    <m/>
    <n v="1"/>
    <m/>
    <n v="6662260"/>
    <n v="132872"/>
    <n v="12923"/>
    <n v="21351"/>
    <n v="180475"/>
    <n v="2009023"/>
    <m/>
    <m/>
  </r>
  <r>
    <x v="5"/>
    <x v="29"/>
    <m/>
    <m/>
    <n v="1"/>
    <m/>
    <n v="6770460"/>
    <n v="111449"/>
    <n v="18690"/>
    <n v="21737"/>
    <n v="186503"/>
    <n v="2732474"/>
    <m/>
    <m/>
  </r>
  <r>
    <x v="5"/>
    <x v="30"/>
    <m/>
    <m/>
    <n v="1"/>
    <m/>
    <n v="6878430"/>
    <n v="112736"/>
    <n v="18033"/>
    <n v="21678"/>
    <n v="193323"/>
    <n v="2759823"/>
    <m/>
    <m/>
  </r>
  <r>
    <x v="5"/>
    <x v="31"/>
    <m/>
    <m/>
    <n v="1"/>
    <m/>
    <n v="6949126"/>
    <n v="71807"/>
    <n v="16920"/>
    <n v="22920"/>
    <n v="216098"/>
    <n v="2887036"/>
    <m/>
    <m/>
  </r>
  <r>
    <x v="5"/>
    <x v="32"/>
    <m/>
    <m/>
    <n v="1"/>
    <m/>
    <n v="7232442"/>
    <m/>
    <m/>
    <n v="25460"/>
    <n v="232658"/>
    <n v="2897374"/>
    <m/>
    <m/>
  </r>
  <r>
    <x v="5"/>
    <x v="33"/>
    <m/>
    <m/>
    <n v="1"/>
    <m/>
    <n v="7267011"/>
    <m/>
    <m/>
    <n v="26877"/>
    <n v="242173"/>
    <n v="2768137"/>
    <m/>
    <m/>
  </r>
  <r>
    <x v="5"/>
    <x v="34"/>
    <m/>
    <m/>
    <n v="1"/>
    <n v="885"/>
    <n v="7342627"/>
    <m/>
    <m/>
    <n v="31664"/>
    <n v="252711"/>
    <n v="2872930"/>
    <m/>
    <m/>
  </r>
  <r>
    <x v="5"/>
    <x v="35"/>
    <m/>
    <m/>
    <n v="1"/>
    <n v="800"/>
    <n v="7247855"/>
    <n v="88369"/>
    <n v="20772"/>
    <n v="32349"/>
    <n v="201170"/>
    <m/>
    <m/>
    <m/>
  </r>
  <r>
    <x v="5"/>
    <x v="36"/>
    <m/>
    <m/>
    <n v="1"/>
    <n v="737"/>
    <n v="7306847"/>
    <n v="79341"/>
    <n v="19529"/>
    <n v="28871"/>
    <n v="198193"/>
    <m/>
    <m/>
    <m/>
  </r>
  <r>
    <x v="5"/>
    <x v="37"/>
    <m/>
    <m/>
    <n v="1"/>
    <n v="677"/>
    <n v="7384014"/>
    <n v="80809"/>
    <n v="28020"/>
    <n v="28063"/>
    <n v="317745"/>
    <m/>
    <m/>
    <m/>
  </r>
  <r>
    <x v="5"/>
    <x v="38"/>
    <m/>
    <m/>
    <n v="3"/>
    <n v="660"/>
    <n v="7564918"/>
    <n v="75623"/>
    <n v="33125.599999999999"/>
    <n v="27547"/>
    <n v="267315"/>
    <n v="2582261"/>
    <m/>
    <m/>
  </r>
  <r>
    <x v="5"/>
    <x v="39"/>
    <m/>
    <m/>
    <n v="3"/>
    <n v="496"/>
    <n v="7665979"/>
    <n v="105681"/>
    <n v="78646.146000000008"/>
    <n v="28758"/>
    <n v="215536"/>
    <n v="2746971"/>
    <m/>
    <m/>
  </r>
  <r>
    <x v="5"/>
    <x v="40"/>
    <m/>
    <m/>
    <n v="3"/>
    <n v="430"/>
    <n v="7740548"/>
    <n v="74478"/>
    <n v="56314"/>
    <n v="28404"/>
    <n v="228610"/>
    <n v="2715956"/>
    <m/>
    <m/>
  </r>
  <r>
    <x v="5"/>
    <x v="41"/>
    <m/>
    <m/>
    <n v="3"/>
    <n v="419"/>
    <n v="7841352"/>
    <n v="101437"/>
    <n v="49390"/>
    <n v="23655"/>
    <n v="213529"/>
    <n v="1171265"/>
    <m/>
    <m/>
  </r>
  <r>
    <x v="5"/>
    <x v="42"/>
    <m/>
    <m/>
    <n v="3"/>
    <n v="571"/>
    <n v="7929561"/>
    <n v="94001"/>
    <n v="61230"/>
    <n v="23955"/>
    <n v="220992"/>
    <n v="1157108"/>
    <m/>
    <m/>
  </r>
  <r>
    <x v="5"/>
    <x v="43"/>
    <m/>
    <m/>
    <n v="3"/>
    <n v="547"/>
    <n v="8013978"/>
    <n v="86228"/>
    <n v="66714"/>
    <n v="23672"/>
    <n v="206855"/>
    <n v="1536579"/>
    <m/>
    <m/>
  </r>
  <r>
    <x v="5"/>
    <x v="44"/>
    <m/>
    <m/>
    <n v="3"/>
    <n v="475"/>
    <n v="8106215"/>
    <n v="92740"/>
    <n v="41865"/>
    <n v="40726"/>
    <n v="197822"/>
    <n v="1489890"/>
    <m/>
    <m/>
  </r>
  <r>
    <x v="5"/>
    <x v="45"/>
    <m/>
    <m/>
    <n v="3"/>
    <n v="489"/>
    <n v="8197586"/>
    <n v="94067"/>
    <n v="28198"/>
    <n v="47924"/>
    <n v="215328"/>
    <n v="1336186"/>
    <m/>
    <m/>
  </r>
  <r>
    <x v="5"/>
    <x v="46"/>
    <m/>
    <m/>
    <n v="3"/>
    <n v="477"/>
    <n v="8514024"/>
    <n v="316803"/>
    <n v="40561"/>
    <n v="45187"/>
    <n v="213853"/>
    <n v="1224228"/>
    <m/>
    <m/>
  </r>
  <r>
    <x v="5"/>
    <x v="47"/>
    <m/>
    <m/>
    <n v="3"/>
    <n v="352"/>
    <n v="8611988"/>
    <n v="139516"/>
    <n v="18660"/>
    <n v="46125"/>
    <n v="230931"/>
    <n v="969393"/>
    <m/>
    <m/>
  </r>
  <r>
    <x v="5"/>
    <x v="48"/>
    <m/>
    <m/>
    <n v="3"/>
    <n v="451"/>
    <n v="8722186"/>
    <n v="115071"/>
    <n v="61505"/>
    <n v="54637"/>
    <n v="293482"/>
    <n v="1067408"/>
    <m/>
    <m/>
  </r>
  <r>
    <x v="5"/>
    <x v="49"/>
    <m/>
    <m/>
    <n v="3"/>
    <n v="425"/>
    <n v="8825846"/>
    <n v="103976"/>
    <n v="42673"/>
    <n v="12681"/>
    <n v="71702"/>
    <n v="924560"/>
    <m/>
    <m/>
  </r>
  <r>
    <x v="5"/>
    <x v="50"/>
    <m/>
    <m/>
    <n v="3"/>
    <n v="417"/>
    <n v="8928091"/>
    <n v="103217"/>
    <n v="42468"/>
    <n v="12377"/>
    <n v="64610"/>
    <n v="711697"/>
    <m/>
    <m/>
  </r>
  <r>
    <x v="5"/>
    <x v="51"/>
    <m/>
    <m/>
    <n v="3"/>
    <n v="402"/>
    <n v="9017310"/>
    <n v="95460"/>
    <n v="18336"/>
    <n v="11921"/>
    <n v="67365"/>
    <n v="734139"/>
    <m/>
    <m/>
  </r>
  <r>
    <x v="5"/>
    <x v="52"/>
    <m/>
    <m/>
    <n v="3"/>
    <n v="358"/>
    <n v="9101501"/>
    <n v="78546"/>
    <n v="14046"/>
    <n v="12964"/>
    <n v="62046"/>
    <n v="716657"/>
    <m/>
    <m/>
  </r>
  <r>
    <x v="5"/>
    <x v="53"/>
    <m/>
    <m/>
    <n v="3"/>
    <n v="365"/>
    <n v="9165051"/>
    <n v="63550"/>
    <n v="8759"/>
    <n v="17413"/>
    <n v="54159"/>
    <n v="796814"/>
    <m/>
    <m/>
  </r>
  <r>
    <x v="5"/>
    <x v="54"/>
    <m/>
    <m/>
    <n v="3"/>
    <n v="365"/>
    <n v="9221762"/>
    <n v="68466"/>
    <n v="10483"/>
    <n v="10715"/>
    <n v="51083"/>
    <n v="885660"/>
    <m/>
    <m/>
  </r>
  <r>
    <x v="5"/>
    <x v="55"/>
    <m/>
    <m/>
    <n v="3"/>
    <n v="353"/>
    <n v="9298928"/>
    <n v="77099"/>
    <n v="11951"/>
    <n v="9576"/>
    <n v="55945"/>
    <n v="764018"/>
    <m/>
    <m/>
  </r>
  <r>
    <x v="5"/>
    <x v="56"/>
    <m/>
    <m/>
    <n v="3"/>
    <n v="365"/>
    <n v="9441943"/>
    <n v="85433"/>
    <n v="24296"/>
    <n v="9358"/>
    <n v="43739"/>
    <n v="287225"/>
    <m/>
    <m/>
  </r>
  <r>
    <x v="5"/>
    <x v="57"/>
    <m/>
    <m/>
    <n v="3"/>
    <n v="446"/>
    <n v="9570352"/>
    <n v="130790"/>
    <n v="43822"/>
    <n v="8941"/>
    <n v="37147"/>
    <n v="263533"/>
    <m/>
    <m/>
  </r>
  <r>
    <x v="5"/>
    <x v="58"/>
    <m/>
    <m/>
    <n v="3"/>
    <n v="430"/>
    <n v="9643951"/>
    <n v="74592"/>
    <n v="12763"/>
    <n v="7939"/>
    <n v="31262"/>
    <n v="376651"/>
    <m/>
    <m/>
  </r>
  <r>
    <x v="5"/>
    <x v="59"/>
    <m/>
    <m/>
    <n v="1"/>
    <n v="350"/>
    <n v="9486184"/>
    <n v="88773"/>
    <n v="8932"/>
    <n v="5801"/>
    <n v="29677"/>
    <n v="601080"/>
    <m/>
    <m/>
  </r>
  <r>
    <x v="6"/>
    <x v="0"/>
    <n v="9961044"/>
    <n v="1459930"/>
    <n v="16528"/>
    <n v="5724"/>
    <n v="19952060"/>
    <n v="149995"/>
    <n v="8121088.0800000001"/>
    <n v="1627008"/>
    <n v="86258"/>
    <n v="31952671"/>
    <n v="0"/>
    <n v="0"/>
  </r>
  <r>
    <x v="6"/>
    <x v="1"/>
    <n v="10005980"/>
    <n v="1547787"/>
    <n v="16002"/>
    <n v="2785"/>
    <n v="16819949"/>
    <n v="0"/>
    <n v="8855621.1490000002"/>
    <n v="1586285"/>
    <n v="0"/>
    <n v="34523737"/>
    <n v="0"/>
    <n v="434529"/>
  </r>
  <r>
    <x v="6"/>
    <x v="2"/>
    <n v="10049935"/>
    <n v="1615476"/>
    <n v="17946"/>
    <n v="4005"/>
    <n v="48432954"/>
    <n v="1439171"/>
    <n v="9492977.443"/>
    <n v="1849321"/>
    <n v="2829182"/>
    <n v="48667137"/>
    <n v="0"/>
    <n v="501118"/>
  </r>
  <r>
    <x v="6"/>
    <x v="3"/>
    <n v="10071715"/>
    <n v="1660197"/>
    <n v="18195"/>
    <n v="8005"/>
    <n v="52387339"/>
    <n v="1938391"/>
    <n v="12858318.948000001"/>
    <n v="1972966"/>
    <n v="3233816"/>
    <n v="52787098"/>
    <n v="0"/>
    <n v="558280"/>
  </r>
  <r>
    <x v="6"/>
    <x v="4"/>
    <n v="10104179"/>
    <n v="1679376"/>
    <n v="16365"/>
    <n v="4723"/>
    <n v="27906364"/>
    <n v="679758"/>
    <n v="13264557.911"/>
    <n v="2057988"/>
    <n v="90301"/>
    <n v="49630977"/>
    <n v="0"/>
    <n v="602746"/>
  </r>
  <r>
    <x v="6"/>
    <x v="5"/>
    <n v="10135490"/>
    <n v="1676432"/>
    <n v="16044"/>
    <n v="3930"/>
    <n v="25367244"/>
    <n v="455145"/>
    <n v="11479688.749"/>
    <n v="2747698"/>
    <n v="0"/>
    <n v="53614306"/>
    <n v="0"/>
    <n v="622309"/>
  </r>
  <r>
    <x v="6"/>
    <x v="6"/>
    <n v="10160380"/>
    <n v="1650101"/>
    <n v="16110"/>
    <n v="0"/>
    <n v="27597199"/>
    <n v="178051"/>
    <n v="16687714.620999999"/>
    <n v="2995400"/>
    <n v="0"/>
    <n v="55702597"/>
    <n v="0"/>
    <n v="623960"/>
  </r>
  <r>
    <x v="6"/>
    <x v="7"/>
    <n v="10196926"/>
    <n v="1610585"/>
    <n v="15919"/>
    <n v="6841"/>
    <n v="29642535"/>
    <n v="700298"/>
    <n v="13682946.334000001"/>
    <n v="2227453"/>
    <n v="16694560"/>
    <n v="57195678"/>
    <n v="0"/>
    <n v="624849"/>
  </r>
  <r>
    <x v="6"/>
    <x v="8"/>
    <n v="10236282"/>
    <n v="1558738"/>
    <n v="17525"/>
    <n v="9462"/>
    <n v="56831012"/>
    <n v="2638925"/>
    <n v="10392307.523"/>
    <n v="2242499"/>
    <n v="16788007"/>
    <n v="62618396"/>
    <n v="0"/>
    <n v="614175"/>
  </r>
  <r>
    <x v="6"/>
    <x v="9"/>
    <n v="10275000"/>
    <n v="1482974"/>
    <n v="15622"/>
    <n v="6632"/>
    <n v="38953651"/>
    <n v="1959150"/>
    <n v="10935711.064999999"/>
    <n v="2233101"/>
    <n v="16775677"/>
    <n v="58412343"/>
    <n v="0"/>
    <n v="597539"/>
  </r>
  <r>
    <x v="6"/>
    <x v="10"/>
    <n v="10322099"/>
    <n v="1408689"/>
    <n v="17441"/>
    <n v="14341"/>
    <n v="68935089"/>
    <n v="3682186"/>
    <n v="12532818.248"/>
    <n v="2629714"/>
    <n v="23672617"/>
    <n v="64157577"/>
    <n v="0"/>
    <n v="586268"/>
  </r>
  <r>
    <x v="6"/>
    <x v="11"/>
    <n v="10352000"/>
    <n v="1349284"/>
    <n v="15049"/>
    <n v="11934"/>
    <n v="60312427"/>
    <n v="2941756"/>
    <n v="13495809.888"/>
    <n v="2522045"/>
    <n v="22988541"/>
    <n v="62149669"/>
    <n v="0"/>
    <n v="581909"/>
  </r>
  <r>
    <x v="6"/>
    <x v="12"/>
    <n v="10378000"/>
    <n v="1298766"/>
    <n v="14786"/>
    <n v="12162"/>
    <n v="62498967"/>
    <n v="2864179"/>
    <n v="13680846.538000001"/>
    <n v="3234356"/>
    <n v="23334627"/>
    <n v="64279009"/>
    <n v="0"/>
    <n v="587153"/>
  </r>
  <r>
    <x v="6"/>
    <x v="13"/>
    <n v="10410500"/>
    <n v="1262708"/>
    <n v="14253"/>
    <n v="12375"/>
    <n v="64359670"/>
    <n v="3310064"/>
    <n v="16973966.392000001"/>
    <n v="3136967"/>
    <n v="22739772"/>
    <n v="63260302"/>
    <n v="0"/>
    <n v="586209"/>
  </r>
  <r>
    <x v="6"/>
    <x v="14"/>
    <n v="10441900"/>
    <n v="1442700"/>
    <n v="15601"/>
    <n v="14961"/>
    <n v="90582440"/>
    <n v="4761723"/>
    <n v="21529765.261999998"/>
    <n v="3353273"/>
    <n v="24985997"/>
    <n v="67760053"/>
    <n v="0"/>
    <n v="595864"/>
  </r>
  <r>
    <x v="6"/>
    <x v="15"/>
    <n v="10501200"/>
    <n v="1434917"/>
    <n v="13603"/>
    <n v="12603"/>
    <n v="69693329"/>
    <n v="3777203"/>
    <n v="27770191.638999999"/>
    <n v="3112848"/>
    <n v="22569168"/>
    <n v="62238361"/>
    <n v="0"/>
    <n v="588737"/>
  </r>
  <r>
    <x v="6"/>
    <x v="16"/>
    <n v="10563100"/>
    <n v="1435155"/>
    <n v="14586"/>
    <n v="13123"/>
    <n v="72966105"/>
    <n v="3860952"/>
    <n v="29597879.927999999"/>
    <n v="3112857"/>
    <n v="22826947"/>
    <n v="66508268"/>
    <n v="0"/>
    <n v="602804"/>
  </r>
  <r>
    <x v="6"/>
    <x v="17"/>
    <n v="10615200"/>
    <n v="1445329"/>
    <n v="15278"/>
    <n v="14252"/>
    <n v="77550040"/>
    <n v="4341700"/>
    <n v="35245899.935999997"/>
    <n v="3291100"/>
    <n v="22450075"/>
    <n v="66242838"/>
    <n v="0"/>
    <n v="618502"/>
  </r>
  <r>
    <x v="6"/>
    <x v="18"/>
    <n v="10660100"/>
    <n v="1456162"/>
    <n v="16825"/>
    <n v="16994"/>
    <n v="110714741"/>
    <n v="5962011"/>
    <n v="35963616.704000004"/>
    <n v="3541220"/>
    <n v="24757134"/>
    <n v="74209410"/>
    <n v="0"/>
    <n v="626696"/>
  </r>
  <r>
    <x v="6"/>
    <x v="19"/>
    <n v="10687600"/>
    <n v="1470592"/>
    <n v="15015"/>
    <n v="15181"/>
    <n v="87656610"/>
    <n v="4958696"/>
    <n v="38316424.850000001"/>
    <n v="3327139"/>
    <n v="22435251"/>
    <n v="65326224"/>
    <n v="0"/>
    <n v="646771"/>
  </r>
  <r>
    <x v="6"/>
    <x v="20"/>
    <n v="10709463"/>
    <n v="1492261"/>
    <n v="14884"/>
    <n v="15501"/>
    <n v="91991972"/>
    <n v="5061055"/>
    <n v="35631221.726999998"/>
    <n v="3336978"/>
    <n v="22229129"/>
    <n v="64828397"/>
    <n v="0"/>
    <n v="659647"/>
  </r>
  <r>
    <x v="6"/>
    <x v="21"/>
    <n v="10712800"/>
    <n v="1532181"/>
    <n v="14753"/>
    <n v="15402"/>
    <n v="95190371"/>
    <n v="4488810"/>
    <n v="44480133.619999997"/>
    <n v="3333590"/>
    <n v="22247373"/>
    <n v="63578996"/>
    <n v="0"/>
    <n v="678336"/>
  </r>
  <r>
    <x v="6"/>
    <x v="22"/>
    <n v="10710900"/>
    <n v="1592800"/>
    <n v="14426"/>
    <n v="14725"/>
    <n v="99355354"/>
    <n v="4530171"/>
    <n v="46303111.311999999"/>
    <n v="3426912"/>
    <n v="21964068"/>
    <n v="63074380"/>
    <n v="0"/>
    <n v="684117"/>
  </r>
  <r>
    <x v="6"/>
    <x v="23"/>
    <n v="10700200"/>
    <n v="1643669"/>
    <n v="14126"/>
    <n v="15231"/>
    <n v="103118486"/>
    <n v="4756197"/>
    <n v="53973742.931000002"/>
    <n v="3500988"/>
    <n v="22116273"/>
    <n v="63627515"/>
    <n v="0"/>
    <n v="708591"/>
  </r>
  <r>
    <x v="6"/>
    <x v="24"/>
    <n v="10678800"/>
    <n v="1683156"/>
    <n v="13440"/>
    <n v="15436"/>
    <n v="104906905"/>
    <n v="2241748"/>
    <n v="48404000.987000003"/>
    <n v="3381408"/>
    <n v="23086801"/>
    <n v="63412907"/>
    <n v="0"/>
    <n v="0"/>
  </r>
  <r>
    <x v="6"/>
    <x v="25"/>
    <n v="10657400"/>
    <n v="1710287"/>
    <n v="13750"/>
    <n v="15623"/>
    <n v="371802989"/>
    <n v="4999423"/>
    <n v="57824820.850000001"/>
    <n v="3487177"/>
    <n v="23441999"/>
    <n v="64476857"/>
    <n v="0"/>
    <n v="778535"/>
  </r>
  <r>
    <x v="6"/>
    <x v="26"/>
    <n v="10640000"/>
    <n v="1723544"/>
    <n v="13362"/>
    <n v="15317"/>
    <n v="113662972"/>
    <n v="5595685"/>
    <n v="64016643.380000003"/>
    <n v="3485356"/>
    <n v="23246690"/>
    <n v="63877784"/>
    <n v="0"/>
    <n v="764027"/>
  </r>
  <r>
    <x v="6"/>
    <x v="27"/>
    <n v="10621100"/>
    <n v="1724587"/>
    <n v="12882"/>
    <n v="14663"/>
    <n v="114191420"/>
    <n v="4658311"/>
    <n v="61409712.990999997"/>
    <n v="3370261"/>
    <n v="22775576"/>
    <n v="63638367"/>
    <n v="0"/>
    <n v="760285"/>
  </r>
  <r>
    <x v="6"/>
    <x v="28"/>
    <n v="10604400"/>
    <n v="1708606"/>
    <n v="12806"/>
    <n v="14083"/>
    <n v="118323972"/>
    <n v="4699372"/>
    <n v="75055648.540999994"/>
    <n v="3369433"/>
    <n v="22531816"/>
    <n v="65097108"/>
    <n v="0"/>
    <n v="741455"/>
  </r>
  <r>
    <x v="6"/>
    <x v="29"/>
    <n v="10588614"/>
    <n v="1692696"/>
    <n v="12225"/>
    <n v="13773"/>
    <n v="120016927"/>
    <n v="4081832"/>
    <n v="89592306.841000006"/>
    <n v="3221400"/>
    <n v="22044403"/>
    <n v="63791804"/>
    <n v="0"/>
    <n v="691508"/>
  </r>
  <r>
    <x v="6"/>
    <x v="30"/>
    <n v="10374823"/>
    <n v="1674423"/>
    <n v="11356"/>
    <n v="12718"/>
    <n v="120422842"/>
    <n v="3216314"/>
    <n v="116549746.441"/>
    <n v="3098040"/>
    <n v="21245116"/>
    <n v="62556455"/>
    <n v="2099299"/>
    <n v="650782"/>
  </r>
  <r>
    <x v="6"/>
    <x v="31"/>
    <n v="10373000"/>
    <n v="1648014"/>
    <n v="10548"/>
    <n v="10820"/>
    <n v="120462362"/>
    <n v="3348396"/>
    <n v="137518062.50600001"/>
    <n v="2997406"/>
    <n v="21310652"/>
    <n v="62211707"/>
    <n v="2051142"/>
    <n v="610487"/>
  </r>
  <r>
    <x v="6"/>
    <x v="32"/>
    <n v="10374000"/>
    <n v="1616277"/>
    <n v="9563"/>
    <n v="10330"/>
    <n v="117950212"/>
    <n v="2785105"/>
    <n v="144671119.73899999"/>
    <n v="2819560"/>
    <n v="21012649"/>
    <n v="61669690"/>
    <n v="1998987"/>
    <n v="558720"/>
  </r>
  <r>
    <x v="6"/>
    <x v="33"/>
    <n v="10365000"/>
    <n v="1579411"/>
    <n v="9239"/>
    <n v="10527"/>
    <n v="120786822"/>
    <n v="2531871"/>
    <n v="227395364.03400001"/>
    <n v="2851877"/>
    <n v="21007687"/>
    <n v="61333052"/>
    <n v="1942109"/>
    <n v="543713"/>
  </r>
  <r>
    <x v="6"/>
    <x v="34"/>
    <n v="10350000"/>
    <n v="1664000"/>
    <n v="8374"/>
    <n v="8033"/>
    <n v="118493185"/>
    <n v="2742321"/>
    <n v="274851363.97299999"/>
    <n v="2743800"/>
    <n v="21365505"/>
    <n v="61434134"/>
    <n v="1897156"/>
    <n v="534004"/>
  </r>
  <r>
    <x v="6"/>
    <x v="35"/>
    <n v="10337000"/>
    <n v="1637000"/>
    <n v="8366"/>
    <n v="3860"/>
    <n v="119642841"/>
    <n v="2802148"/>
    <n v="407065550.61900002"/>
    <n v="2772381"/>
    <n v="20980632"/>
    <n v="58383702"/>
    <n v="1863893"/>
    <n v="491450"/>
  </r>
  <r>
    <x v="6"/>
    <x v="36"/>
    <n v="10321000"/>
    <n v="1619000"/>
    <n v="8136"/>
    <n v="4872"/>
    <n v="110455992"/>
    <n v="2295011"/>
    <n v="395248582"/>
    <n v="2765197"/>
    <n v="21177740"/>
    <n v="58034720"/>
    <n v="1832745"/>
    <n v="517035"/>
  </r>
  <r>
    <x v="6"/>
    <x v="37"/>
    <n v="10301000"/>
    <n v="1607000"/>
    <n v="7984"/>
    <n v="4561"/>
    <n v="111884192"/>
    <n v="2367588"/>
    <n v="492127097"/>
    <n v="2717961"/>
    <n v="20953295"/>
    <n v="59105107"/>
    <n v="1801530"/>
    <n v="487394"/>
  </r>
  <r>
    <x v="6"/>
    <x v="38"/>
    <n v="10280000"/>
    <n v="1601000"/>
    <n v="8045"/>
    <n v="5680"/>
    <n v="119657286"/>
    <n v="3739142"/>
    <n v="547477520.51700008"/>
    <n v="2472611"/>
    <n v="21258999"/>
    <n v="56204663"/>
    <n v="1774728"/>
    <n v="492358"/>
  </r>
  <r>
    <x v="6"/>
    <x v="39"/>
    <n v="10253000"/>
    <n v="1600000"/>
    <n v="7780"/>
    <n v="10073"/>
    <n v="135481217"/>
    <n v="3340767"/>
    <n v="729153976.38199997"/>
    <n v="2904516"/>
    <n v="21888275"/>
    <n v="59738230"/>
    <n v="1750559"/>
    <n v="503585"/>
  </r>
  <r>
    <x v="6"/>
    <x v="40"/>
    <n v="10221644"/>
    <n v="1600000"/>
    <n v="7866"/>
    <n v="10110"/>
    <n v="140104119"/>
    <n v="3444485"/>
    <n v="1116709070"/>
    <n v="2975594"/>
    <n v="23109541"/>
    <n v="74735255"/>
    <n v="1725162"/>
    <n v="505825"/>
  </r>
  <r>
    <x v="6"/>
    <x v="41"/>
    <n v="10200298"/>
    <n v="1598000"/>
    <n v="3845"/>
    <n v="8859"/>
    <n v="104813464"/>
    <n v="1868847"/>
    <n v="5416902"/>
    <n v="1959243"/>
    <n v="26727347"/>
    <n v="64913032"/>
    <n v="1691997"/>
    <n v="500687"/>
  </r>
  <r>
    <x v="6"/>
    <x v="42"/>
    <n v="10174853"/>
    <n v="1596000"/>
    <n v="8246"/>
    <n v="10922"/>
    <n v="152447029"/>
    <n v="7233419"/>
    <n v="6438542"/>
    <n v="3208468"/>
    <n v="38320684"/>
    <n v="81377980"/>
    <n v="1660113"/>
    <n v="507156"/>
  </r>
  <r>
    <x v="6"/>
    <x v="43"/>
    <n v="10142362"/>
    <n v="1586000"/>
    <n v="8447"/>
    <n v="11014"/>
    <n v="156292528"/>
    <n v="5438526"/>
    <n v="7089133"/>
    <n v="3370136"/>
    <n v="37615750"/>
    <n v="80493231"/>
    <n v="1633688"/>
    <n v="515942"/>
  </r>
  <r>
    <x v="6"/>
    <x v="44"/>
    <n v="10116742"/>
    <n v="1579000"/>
    <n v="8060"/>
    <n v="11040"/>
    <n v="157045265"/>
    <n v="5126631"/>
    <n v="285977058"/>
    <n v="3557650"/>
    <n v="35368694"/>
    <n v="78363941"/>
    <n v="1606117"/>
    <n v="492225"/>
  </r>
  <r>
    <x v="6"/>
    <x v="45"/>
    <n v="10097549"/>
    <n v="1555000"/>
    <n v="7962"/>
    <n v="10894"/>
    <n v="159583857"/>
    <n v="5836119"/>
    <n v="217805543"/>
    <n v="3420593"/>
    <n v="34456404"/>
    <n v="76766007"/>
    <n v="1579697"/>
    <n v="473483"/>
  </r>
  <r>
    <x v="6"/>
    <x v="46"/>
    <n v="10076581"/>
    <n v="1528000"/>
    <n v="7555"/>
    <n v="9465"/>
    <n v="144892946"/>
    <n v="5816122"/>
    <n v="192832215"/>
    <n v="3514728"/>
    <n v="34296993"/>
    <n v="73382924"/>
    <n v="1553443"/>
    <n v="442693"/>
  </r>
  <r>
    <x v="6"/>
    <x v="47"/>
    <n v="10066158"/>
    <n v="1499000"/>
    <n v="7724"/>
    <n v="9010"/>
    <n v="150052234"/>
    <n v="5454137"/>
    <n v="176287343"/>
    <n v="3512095"/>
    <n v="34644247"/>
    <n v="68945722"/>
    <n v="1529654"/>
    <n v="432278"/>
  </r>
  <r>
    <x v="6"/>
    <x v="48"/>
    <n v="10045401"/>
    <n v="1475000"/>
    <n v="7316"/>
    <n v="10236"/>
    <n v="147293785"/>
    <n v="4987486"/>
    <n v="123063168"/>
    <n v="3560744"/>
    <n v="33020669"/>
    <n v="72150627"/>
    <n v="1508802"/>
    <n v="481109"/>
  </r>
  <r>
    <x v="6"/>
    <x v="49"/>
    <n v="10030975"/>
    <n v="1444000"/>
    <n v="7059"/>
    <n v="10598"/>
    <n v="147990977"/>
    <n v="4683755"/>
    <n v="115626535"/>
    <n v="3413899"/>
    <n v="33311279"/>
    <n v="70338508"/>
    <n v="1492608"/>
    <n v="450584"/>
  </r>
  <r>
    <x v="6"/>
    <x v="50"/>
    <n v="10014324"/>
    <n v="1434000"/>
    <n v="7185"/>
    <n v="10532"/>
    <n v="150604935"/>
    <n v="4394868"/>
    <n v="75149081"/>
    <n v="3411900"/>
    <n v="32668021"/>
    <n v="70741982"/>
    <n v="1476856"/>
    <n v="475142"/>
  </r>
  <r>
    <x v="6"/>
    <x v="51"/>
    <n v="9985722"/>
    <n v="1421000"/>
    <n v="7502"/>
    <n v="10150"/>
    <n v="151840559"/>
    <n v="5429297"/>
    <n v="51743898"/>
    <n v="3441362"/>
    <n v="32324482"/>
    <n v="69529706"/>
    <n v="1457210"/>
    <n v="487940"/>
  </r>
  <r>
    <x v="6"/>
    <x v="52"/>
    <n v="9931925"/>
    <n v="1402000"/>
    <n v="7361"/>
    <n v="9849"/>
    <n v="151340445"/>
    <n v="4388765"/>
    <n v="45028228"/>
    <n v="3361188"/>
    <n v="30618346"/>
    <n v="67606315"/>
    <n v="1440290"/>
    <n v="481452"/>
  </r>
  <r>
    <x v="6"/>
    <x v="53"/>
    <n v="9908798"/>
    <n v="1371000"/>
    <n v="7356"/>
    <n v="9778"/>
    <n v="152149871"/>
    <n v="4195085"/>
    <n v="47441854"/>
    <n v="3341481"/>
    <n v="28781987"/>
    <n v="63288031"/>
    <n v="1430865"/>
    <n v="467025"/>
  </r>
  <r>
    <x v="6"/>
    <x v="54"/>
    <n v="9877365"/>
    <n v="1336000"/>
    <n v="7571"/>
    <n v="9773"/>
    <n v="153128003"/>
    <n v="4817099"/>
    <n v="50940950"/>
    <n v="3298136"/>
    <n v="27633360"/>
    <n v="62504015"/>
    <n v="1425816"/>
    <n v="466218"/>
  </r>
  <r>
    <x v="6"/>
    <x v="55"/>
    <n v="9855571"/>
    <n v="1299000"/>
    <n v="7602"/>
    <n v="9844"/>
    <n v="158592688"/>
    <n v="4936139"/>
    <n v="42538533"/>
    <n v="3339067"/>
    <n v="27386229"/>
    <n v="60723170"/>
    <n v="1427186"/>
    <n v="477913"/>
  </r>
  <r>
    <x v="6"/>
    <x v="56"/>
    <n v="9802687"/>
    <n v="1272000"/>
    <n v="8265"/>
    <n v="9832"/>
    <n v="151850281"/>
    <n v="5882895"/>
    <n v="44776827"/>
    <n v="3163798"/>
    <n v="27380609"/>
    <n v="60466551"/>
    <n v="1424448"/>
    <n v="452985"/>
  </r>
  <r>
    <x v="6"/>
    <x v="57"/>
    <n v="9776707"/>
    <n v="1276000"/>
    <n v="8229"/>
    <n v="9818"/>
    <n v="151963574"/>
    <n v="5106114"/>
    <n v="53718384"/>
    <n v="3031904"/>
    <n v="25589951"/>
    <n v="57122141"/>
    <n v="1422865"/>
    <n v="442126"/>
  </r>
  <r>
    <x v="6"/>
    <x v="58"/>
    <n v="9765320"/>
    <n v="1256000"/>
    <n v="8263"/>
    <n v="8862"/>
    <n v="153496755"/>
    <n v="6358830"/>
    <n v="58374091"/>
    <n v="2929931"/>
    <n v="26016051"/>
    <n v="56058584"/>
    <n v="1421916"/>
    <n v="411322"/>
  </r>
  <r>
    <x v="6"/>
    <x v="59"/>
    <n v="9756081"/>
    <n v="1230000"/>
    <n v="8142"/>
    <n v="8640"/>
    <n v="151554372"/>
    <n v="6078917"/>
    <n v="52154709"/>
    <n v="2977592"/>
    <n v="25279214"/>
    <n v="56517876"/>
    <n v="1421739"/>
    <n v="38985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Kimutatás2" cacheId="9" dataOnRows="1" dataPosition="0" applyNumberFormats="0" applyBorderFormats="0" applyFontFormats="0" applyPatternFormats="0" applyAlignmentFormats="0" applyWidthHeightFormats="1" dataCaption="Adatok / Data" updatedVersion="6" minRefreshableVersion="3" asteriskTotals="1" showMemberPropertyTips="0" useAutoFormatting="1" rowGrandTotals="0" colGrandTotals="0" itemPrintTitles="1" createdVersion="6" indent="0" compact="0" compactData="0" gridDropZones="1">
  <location ref="B5:BJ18" firstHeaderRow="1" firstDataRow="2" firstDataCol="1" rowPageCount="1" colPageCount="1"/>
  <pivotFields count="14">
    <pivotField axis="axisPage" compact="0" outline="0" subtotalTop="0" showAll="0" includeNewItemsInFilter="1">
      <items count="16">
        <item m="1" x="14"/>
        <item m="1" x="9"/>
        <item m="1" x="10"/>
        <item m="1" x="12"/>
        <item m="1" x="13"/>
        <item m="1" x="8"/>
        <item m="1" x="11"/>
        <item x="0"/>
        <item x="1"/>
        <item x="2"/>
        <item x="3"/>
        <item x="4"/>
        <item x="5"/>
        <item x="6"/>
        <item m="1" x="7"/>
        <item t="default"/>
      </items>
    </pivotField>
    <pivotField axis="axisCol" compact="0" outline="0" subtotalTop="0" showAll="0" includeNewItemsInFilter="1">
      <items count="6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-2"/>
  </rowFields>
  <row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rowItems>
  <colFields count="1">
    <field x="1"/>
  </colFields>
  <colItems count="6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</colItems>
  <pageFields count="1">
    <pageField fld="0" item="13" hier="0"/>
  </pageFields>
  <dataFields count="12">
    <dataField name="1. Összeg, Σ / Népesség, fő / Population, head" fld="2" baseField="0" baseItem="0" numFmtId="3"/>
    <dataField name="2. Összeg, Σ / Tanulólétszám, fő / Pupils, head" fld="3" baseField="0" baseItem="0" numFmtId="3"/>
    <dataField name="3. Összeg, Σ /  A könyvtárak, szolgáltatóhelyek száma / Number of libraries, service points" fld="4" baseField="0" baseItem="0" numFmtId="3"/>
    <dataField name="4. Összeg, Σ / Könyvtáros, fő / Librarians, head" fld="5" baseField="0" baseItem="0" numFmtId="3"/>
    <dataField name="5. Összeg, Σ / Állomány, össz., db / Total stock, pc. " fld="6" baseField="0" baseItem="0" numFmtId="3"/>
    <dataField name="6. Összeg, Σ / Gyarapodás / leltárba vett állomány, db / Additions, pc." fld="7" baseField="0" baseItem="0" numFmtId="3"/>
    <dataField name="7. Összeg, Σ / Állománygyarapító összeg, E Ft  / Expenditure on acquisitions (000) HUF" fld="8" baseField="0" baseItem="0" numFmtId="3"/>
    <dataField name="8. Összeg, Σ / Beiratkozott olvasó, használó össz., fő / Total number of registered users, head" fld="9" baseField="0" baseItem="0" numFmtId="3"/>
    <dataField name="9. Összeg, Σ / Látogatók, látogatási esetek, használati esetek, helybenolvasási+ kölcsönzési esetek / Number of personal uses, occ." fld="10" baseField="0" baseItem="0" numFmtId="3"/>
    <dataField name="10. Összeg, Σ / Kölcsönzött dokumentumok, kölcsönzések, helyben használt+kölcsönzött dokumentumok, össz., db / Loans+number of in-house use and on-site loans, pc." fld="11" baseField="0" baseItem="0" numFmtId="3"/>
    <dataField name="11. Összeg, Σ / Népesség 14 év alatt, fő / Population under 14 years of age, head" fld="12" baseField="0" baseItem="0" numFmtId="3"/>
    <dataField name="12. Összeg, Σ / Beiratkozott olvasó, használó 14 év alatt, fő / Number of registered users under 14 years of age, head" fld="13" baseField="0" baseItem="0" numFmtId="3"/>
  </dataFields>
  <formats count="38">
    <format dxfId="75">
      <pivotArea field="-2" type="button" dataOnly="0" labelOnly="1" outline="0" axis="axisRow" fieldPosition="0"/>
    </format>
    <format dxfId="74">
      <pivotArea type="origin" dataOnly="0" labelOnly="1" outline="0" fieldPosition="0"/>
    </format>
    <format dxfId="73">
      <pivotArea field="-2" type="button" dataOnly="0" labelOnly="1" outline="0" axis="axisRow" fieldPosition="0"/>
    </format>
    <format dxfId="72">
      <pivotArea type="all" dataOnly="0" outline="0" fieldPosition="0"/>
    </format>
    <format dxfId="71">
      <pivotArea type="topRight" dataOnly="0" labelOnly="1" outline="0" offset="BB1:BC1" fieldPosition="0"/>
    </format>
    <format dxfId="70">
      <pivotArea type="topRight" dataOnly="0" labelOnly="1" outline="0" offset="BB1:BC1" fieldPosition="0"/>
    </format>
    <format dxfId="69">
      <pivotArea type="topRight" dataOnly="0" labelOnly="1" outline="0" offset="BA1" fieldPosition="0"/>
    </format>
    <format dxfId="68">
      <pivotArea type="topRight" dataOnly="0" labelOnly="1" outline="0" offset="BB1" fieldPosition="0"/>
    </format>
    <format dxfId="67">
      <pivotArea type="topRight" dataOnly="0" labelOnly="1" outline="0" offset="BC1" fieldPosition="0"/>
    </format>
    <format dxfId="66">
      <pivotArea type="topRight" dataOnly="0" labelOnly="1" outline="0" offset="BB1" fieldPosition="0"/>
    </format>
    <format dxfId="65">
      <pivotArea type="topRight" dataOnly="0" labelOnly="1" outline="0" offset="BC1" fieldPosition="0"/>
    </format>
    <format dxfId="64">
      <pivotArea outline="0" fieldPosition="0">
        <references count="1">
          <reference field="4294967294" count="1">
            <x v="0"/>
          </reference>
        </references>
      </pivotArea>
    </format>
    <format dxfId="63">
      <pivotArea field="0" type="button" dataOnly="0" labelOnly="1" outline="0" axis="axisPage" fieldPosition="0"/>
    </format>
    <format dxfId="62">
      <pivotArea field="0" type="button" dataOnly="0" labelOnly="1" outline="0" axis="axisPage" fieldPosition="0"/>
    </format>
    <format dxfId="61">
      <pivotArea field="-2" type="button" dataOnly="0" labelOnly="1" outline="0" axis="axisRow" fieldPosition="0"/>
    </format>
    <format dxfId="60">
      <pivotArea outline="0" fieldPosition="0">
        <references count="1">
          <reference field="4294967294" count="1">
            <x v="1"/>
          </reference>
        </references>
      </pivotArea>
    </format>
    <format dxfId="59">
      <pivotArea outline="0" fieldPosition="0">
        <references count="1">
          <reference field="4294967294" count="1">
            <x v="2"/>
          </reference>
        </references>
      </pivotArea>
    </format>
    <format dxfId="58">
      <pivotArea field="1" type="button" dataOnly="0" labelOnly="1" outline="0" axis="axisCol" fieldPosition="0"/>
    </format>
    <format dxfId="57">
      <pivotArea dataOnly="0" labelOnly="1" outline="0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6">
      <pivotArea dataOnly="0" labelOnly="1" outline="0" fieldPosition="0">
        <references count="1">
          <reference field="1" count="6">
            <x v="50"/>
            <x v="51"/>
            <x v="52"/>
            <x v="53"/>
            <x v="54"/>
            <x v="55"/>
          </reference>
        </references>
      </pivotArea>
    </format>
    <format dxfId="55">
      <pivotArea dataOnly="0" labelOnly="1" outline="0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4">
      <pivotArea dataOnly="0" labelOnly="1" outline="0" fieldPosition="0">
        <references count="1">
          <reference field="1" count="6">
            <x v="50"/>
            <x v="51"/>
            <x v="52"/>
            <x v="53"/>
            <x v="54"/>
            <x v="55"/>
          </reference>
        </references>
      </pivotArea>
    </format>
    <format dxfId="53">
      <pivotArea outline="0" fieldPosition="0">
        <references count="1">
          <reference field="4294967294" count="1">
            <x v="3"/>
          </reference>
        </references>
      </pivotArea>
    </format>
    <format dxfId="52">
      <pivotArea outline="0" fieldPosition="0">
        <references count="1">
          <reference field="4294967294" count="1">
            <x v="4"/>
          </reference>
        </references>
      </pivotArea>
    </format>
    <format dxfId="51">
      <pivotArea outline="0" fieldPosition="0">
        <references count="1">
          <reference field="4294967294" count="1">
            <x v="5"/>
          </reference>
        </references>
      </pivotArea>
    </format>
    <format dxfId="50">
      <pivotArea outline="0" fieldPosition="0">
        <references count="1">
          <reference field="4294967294" count="1">
            <x v="6"/>
          </reference>
        </references>
      </pivotArea>
    </format>
    <format dxfId="49">
      <pivotArea outline="0" fieldPosition="0">
        <references count="1">
          <reference field="4294967294" count="1">
            <x v="7"/>
          </reference>
        </references>
      </pivotArea>
    </format>
    <format dxfId="48">
      <pivotArea outline="0" fieldPosition="0">
        <references count="1">
          <reference field="4294967294" count="1">
            <x v="8"/>
          </reference>
        </references>
      </pivotArea>
    </format>
    <format dxfId="47">
      <pivotArea outline="0" fieldPosition="0">
        <references count="1">
          <reference field="4294967294" count="1">
            <x v="9"/>
          </reference>
        </references>
      </pivotArea>
    </format>
    <format dxfId="46">
      <pivotArea outline="0" fieldPosition="0">
        <references count="1">
          <reference field="4294967294" count="1">
            <x v="10"/>
          </reference>
        </references>
      </pivotArea>
    </format>
    <format dxfId="45">
      <pivotArea outline="0" fieldPosition="0">
        <references count="1">
          <reference field="4294967294" count="1">
            <x v="11"/>
          </reference>
        </references>
      </pivotArea>
    </format>
    <format dxfId="44">
      <pivotArea field="1" type="button" dataOnly="0" labelOnly="1" outline="0" axis="axisCol" fieldPosition="0"/>
    </format>
    <format dxfId="43">
      <pivotArea dataOnly="0" labelOnly="1" outline="0" fieldPosition="0">
        <references count="1">
          <reference field="0" count="1">
            <x v="13"/>
          </reference>
        </references>
      </pivotArea>
    </format>
    <format dxfId="42">
      <pivotArea dataOnly="0" labelOnly="1" outline="0" fieldPosition="0">
        <references count="1">
          <reference field="0" count="1">
            <x v="9"/>
          </reference>
        </references>
      </pivotArea>
    </format>
    <format dxfId="41">
      <pivotArea field="0" type="button" dataOnly="0" labelOnly="1" outline="0" axis="axisPage" fieldPosition="0"/>
    </format>
    <format dxfId="40">
      <pivotArea dataOnly="0" labelOnly="1" outline="0" fieldPosition="0">
        <references count="1">
          <reference field="1" count="3">
            <x v="56"/>
            <x v="57"/>
            <x v="58"/>
          </reference>
        </references>
      </pivotArea>
    </format>
    <format dxfId="39">
      <pivotArea dataOnly="0" labelOnly="1" outline="0" fieldPosition="0">
        <references count="1">
          <reference field="1" count="1">
            <x v="59"/>
          </reference>
        </references>
      </pivotArea>
    </format>
    <format dxfId="38">
      <pivotArea outline="0" collapsedLevelsAreSubtotals="1" fieldPosition="0">
        <references count="2">
          <reference field="4294967294" count="1" selected="0">
            <x v="11"/>
          </reference>
          <reference field="1" count="1" selected="0">
            <x v="59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59"/>
  <sheetViews>
    <sheetView tabSelected="1" zoomScale="77" zoomScaleNormal="77" workbookViewId="0">
      <pane xSplit="2" ySplit="3" topLeftCell="BF4" activePane="bottomRight" state="frozen"/>
      <selection pane="topRight" activeCell="C1" sqref="C1"/>
      <selection pane="bottomLeft" activeCell="A4" sqref="A4"/>
      <selection pane="bottomRight" activeCell="B2" sqref="B2"/>
    </sheetView>
  </sheetViews>
  <sheetFormatPr defaultColWidth="8.8984375" defaultRowHeight="13" x14ac:dyDescent="0.3"/>
  <cols>
    <col min="1" max="1" width="8.8984375" style="21"/>
    <col min="2" max="2" width="135.69921875" style="21" customWidth="1"/>
    <col min="3" max="3" width="46.69921875" style="21" bestFit="1" customWidth="1"/>
    <col min="4" max="4" width="43.796875" style="21" customWidth="1"/>
    <col min="5" max="20" width="9.8984375" style="21" customWidth="1"/>
    <col min="21" max="21" width="10.8984375" style="21" customWidth="1"/>
    <col min="22" max="25" width="9.8984375" style="21" customWidth="1"/>
    <col min="26" max="42" width="10.8984375" style="21" customWidth="1"/>
    <col min="43" max="43" width="12.3984375" style="21" bestFit="1" customWidth="1"/>
    <col min="44" max="61" width="10.8984375" style="21" customWidth="1"/>
    <col min="62" max="62" width="10.8984375" style="21" bestFit="1" customWidth="1"/>
    <col min="63" max="16384" width="8.8984375" style="21"/>
  </cols>
  <sheetData>
    <row r="1" spans="1:63" ht="48" customHeight="1" x14ac:dyDescent="0.3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27"/>
      <c r="BG1" s="27"/>
      <c r="BH1" s="27"/>
      <c r="BI1" s="27"/>
      <c r="BJ1" s="27"/>
      <c r="BK1" s="22"/>
    </row>
    <row r="2" spans="1:63" ht="48" customHeight="1" x14ac:dyDescent="0.3">
      <c r="A2" s="26"/>
      <c r="B2" s="161" t="s">
        <v>144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73"/>
      <c r="U2" s="206" t="s">
        <v>99</v>
      </c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8"/>
      <c r="AK2" s="209" t="s">
        <v>100</v>
      </c>
      <c r="AL2" s="210"/>
      <c r="AM2" s="210"/>
      <c r="AN2" s="210"/>
      <c r="AO2" s="210"/>
      <c r="AP2" s="210"/>
      <c r="AQ2" s="210"/>
      <c r="AR2" s="210"/>
      <c r="AS2" s="210"/>
      <c r="AT2" s="211"/>
      <c r="AU2" s="135"/>
      <c r="AV2" s="135"/>
      <c r="BA2" s="135"/>
      <c r="BB2" s="135"/>
      <c r="BC2" s="135"/>
      <c r="BD2" s="135"/>
      <c r="BE2" s="135"/>
      <c r="BF2" s="135"/>
      <c r="BG2" s="99"/>
      <c r="BJ2" s="99"/>
      <c r="BK2" s="25"/>
    </row>
    <row r="3" spans="1:63" ht="48" customHeight="1" x14ac:dyDescent="0.3">
      <c r="A3" s="26"/>
      <c r="B3" s="240" t="s">
        <v>101</v>
      </c>
      <c r="C3" s="201" t="s">
        <v>124</v>
      </c>
      <c r="D3" s="180" t="s">
        <v>157</v>
      </c>
      <c r="E3" s="99"/>
      <c r="F3" s="99"/>
      <c r="G3" s="99"/>
      <c r="H3" s="99"/>
      <c r="I3" s="99"/>
      <c r="J3" s="99"/>
      <c r="K3" s="99"/>
      <c r="L3" s="99"/>
      <c r="M3" s="99"/>
      <c r="N3" s="142"/>
      <c r="O3" s="142"/>
      <c r="P3" s="142"/>
      <c r="Q3" s="142"/>
      <c r="R3" s="142"/>
      <c r="AQ3" s="143"/>
      <c r="BA3" s="143"/>
      <c r="BB3" s="143"/>
      <c r="BC3" s="143"/>
      <c r="BD3" s="143"/>
      <c r="BE3" s="143"/>
      <c r="BF3" s="143"/>
      <c r="BG3" s="99"/>
      <c r="BJ3" s="99"/>
      <c r="BK3" s="25"/>
    </row>
    <row r="4" spans="1:63" ht="14.4" customHeight="1" x14ac:dyDescent="0.3">
      <c r="A4" s="26"/>
      <c r="B4" s="144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79"/>
      <c r="BH4" s="178"/>
      <c r="BI4" s="178"/>
      <c r="BJ4" s="200"/>
      <c r="BK4" s="25"/>
    </row>
    <row r="5" spans="1:63" ht="22.75" customHeight="1" thickBot="1" x14ac:dyDescent="0.35">
      <c r="A5" s="26"/>
      <c r="B5" s="163"/>
      <c r="C5" s="239" t="s">
        <v>102</v>
      </c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85"/>
      <c r="BE5" s="186"/>
      <c r="BF5" s="187"/>
      <c r="BG5" s="164"/>
      <c r="BH5" s="164"/>
      <c r="BI5" s="164"/>
      <c r="BJ5" s="182"/>
      <c r="BK5" s="25"/>
    </row>
    <row r="6" spans="1:63" ht="42" customHeight="1" x14ac:dyDescent="0.3">
      <c r="A6" s="30"/>
      <c r="B6" s="236" t="s">
        <v>143</v>
      </c>
      <c r="C6" s="237">
        <v>1960</v>
      </c>
      <c r="D6" s="238">
        <v>1961</v>
      </c>
      <c r="E6" s="238">
        <v>1962</v>
      </c>
      <c r="F6" s="238">
        <v>1963</v>
      </c>
      <c r="G6" s="238">
        <v>1964</v>
      </c>
      <c r="H6" s="238">
        <v>1965</v>
      </c>
      <c r="I6" s="238">
        <v>1966</v>
      </c>
      <c r="J6" s="238">
        <v>1967</v>
      </c>
      <c r="K6" s="238">
        <v>1968</v>
      </c>
      <c r="L6" s="238">
        <v>1969</v>
      </c>
      <c r="M6" s="238">
        <v>1970</v>
      </c>
      <c r="N6" s="238">
        <v>1971</v>
      </c>
      <c r="O6" s="238">
        <v>1972</v>
      </c>
      <c r="P6" s="238">
        <v>1973</v>
      </c>
      <c r="Q6" s="238">
        <v>1974</v>
      </c>
      <c r="R6" s="238">
        <v>1975</v>
      </c>
      <c r="S6" s="238">
        <v>1976</v>
      </c>
      <c r="T6" s="238">
        <v>1977</v>
      </c>
      <c r="U6" s="238">
        <v>1978</v>
      </c>
      <c r="V6" s="238">
        <v>1979</v>
      </c>
      <c r="W6" s="238">
        <v>1980</v>
      </c>
      <c r="X6" s="238">
        <v>1981</v>
      </c>
      <c r="Y6" s="238">
        <v>1982</v>
      </c>
      <c r="Z6" s="238">
        <v>1983</v>
      </c>
      <c r="AA6" s="238">
        <v>1984</v>
      </c>
      <c r="AB6" s="238">
        <v>1985</v>
      </c>
      <c r="AC6" s="238">
        <v>1986</v>
      </c>
      <c r="AD6" s="238">
        <v>1987</v>
      </c>
      <c r="AE6" s="238">
        <v>1988</v>
      </c>
      <c r="AF6" s="238">
        <v>1989</v>
      </c>
      <c r="AG6" s="238">
        <v>1990</v>
      </c>
      <c r="AH6" s="238">
        <v>1991</v>
      </c>
      <c r="AI6" s="238">
        <v>1992</v>
      </c>
      <c r="AJ6" s="238">
        <v>1993</v>
      </c>
      <c r="AK6" s="238">
        <v>1994</v>
      </c>
      <c r="AL6" s="238">
        <v>1995</v>
      </c>
      <c r="AM6" s="238">
        <v>1996</v>
      </c>
      <c r="AN6" s="238">
        <v>1997</v>
      </c>
      <c r="AO6" s="238">
        <v>1998</v>
      </c>
      <c r="AP6" s="238">
        <v>1999</v>
      </c>
      <c r="AQ6" s="238">
        <v>2000</v>
      </c>
      <c r="AR6" s="238">
        <v>2001</v>
      </c>
      <c r="AS6" s="238">
        <v>2002</v>
      </c>
      <c r="AT6" s="238">
        <v>2003</v>
      </c>
      <c r="AU6" s="238">
        <v>2004</v>
      </c>
      <c r="AV6" s="238">
        <v>2005</v>
      </c>
      <c r="AW6" s="238">
        <v>2006</v>
      </c>
      <c r="AX6" s="238">
        <v>2007</v>
      </c>
      <c r="AY6" s="238">
        <v>2008</v>
      </c>
      <c r="AZ6" s="238">
        <v>2009</v>
      </c>
      <c r="BA6" s="238">
        <v>2010</v>
      </c>
      <c r="BB6" s="238">
        <v>2011</v>
      </c>
      <c r="BC6" s="238">
        <v>2012</v>
      </c>
      <c r="BD6" s="238">
        <v>2013</v>
      </c>
      <c r="BE6" s="238">
        <v>2014</v>
      </c>
      <c r="BF6" s="238">
        <v>2015</v>
      </c>
      <c r="BG6" s="238">
        <v>2016</v>
      </c>
      <c r="BH6" s="238">
        <v>2017</v>
      </c>
      <c r="BI6" s="238">
        <v>2018</v>
      </c>
      <c r="BJ6" s="241">
        <v>2019</v>
      </c>
      <c r="BK6" s="25"/>
    </row>
    <row r="7" spans="1:63" ht="24" customHeight="1" x14ac:dyDescent="0.3">
      <c r="A7" s="30"/>
      <c r="B7" s="165" t="s">
        <v>145</v>
      </c>
      <c r="C7" s="166">
        <v>9961044</v>
      </c>
      <c r="D7" s="167">
        <v>10005980</v>
      </c>
      <c r="E7" s="167">
        <v>10049935</v>
      </c>
      <c r="F7" s="167">
        <v>10071715</v>
      </c>
      <c r="G7" s="167">
        <v>10104179</v>
      </c>
      <c r="H7" s="167">
        <v>10135490</v>
      </c>
      <c r="I7" s="167">
        <v>10160380</v>
      </c>
      <c r="J7" s="167">
        <v>10196926</v>
      </c>
      <c r="K7" s="167">
        <v>10236282</v>
      </c>
      <c r="L7" s="167">
        <v>10275000</v>
      </c>
      <c r="M7" s="167">
        <v>10322099</v>
      </c>
      <c r="N7" s="167">
        <v>10352000</v>
      </c>
      <c r="O7" s="167">
        <v>10378000</v>
      </c>
      <c r="P7" s="167">
        <v>10410500</v>
      </c>
      <c r="Q7" s="167">
        <v>10441900</v>
      </c>
      <c r="R7" s="167">
        <v>10501200</v>
      </c>
      <c r="S7" s="167">
        <v>10563100</v>
      </c>
      <c r="T7" s="167">
        <v>10615200</v>
      </c>
      <c r="U7" s="167">
        <v>10660100</v>
      </c>
      <c r="V7" s="167">
        <v>10687600</v>
      </c>
      <c r="W7" s="167">
        <v>10709463</v>
      </c>
      <c r="X7" s="167">
        <v>10712800</v>
      </c>
      <c r="Y7" s="167">
        <v>10710900</v>
      </c>
      <c r="Z7" s="167">
        <v>10700200</v>
      </c>
      <c r="AA7" s="167">
        <v>10678800</v>
      </c>
      <c r="AB7" s="167">
        <v>10657400</v>
      </c>
      <c r="AC7" s="167">
        <v>10640000</v>
      </c>
      <c r="AD7" s="167">
        <v>10621100</v>
      </c>
      <c r="AE7" s="167">
        <v>10604400</v>
      </c>
      <c r="AF7" s="167">
        <v>10588614</v>
      </c>
      <c r="AG7" s="167">
        <v>10374823</v>
      </c>
      <c r="AH7" s="167">
        <v>10373000</v>
      </c>
      <c r="AI7" s="167">
        <v>10374000</v>
      </c>
      <c r="AJ7" s="167">
        <v>10365000</v>
      </c>
      <c r="AK7" s="167">
        <v>10350000</v>
      </c>
      <c r="AL7" s="167">
        <v>10337000</v>
      </c>
      <c r="AM7" s="167">
        <v>10321000</v>
      </c>
      <c r="AN7" s="167">
        <v>10301000</v>
      </c>
      <c r="AO7" s="167">
        <v>10280000</v>
      </c>
      <c r="AP7" s="167">
        <v>10253000</v>
      </c>
      <c r="AQ7" s="167">
        <v>10221644</v>
      </c>
      <c r="AR7" s="167">
        <v>10200298</v>
      </c>
      <c r="AS7" s="167">
        <v>10174853</v>
      </c>
      <c r="AT7" s="167">
        <v>10142362</v>
      </c>
      <c r="AU7" s="167">
        <v>10116742</v>
      </c>
      <c r="AV7" s="167">
        <v>10097549</v>
      </c>
      <c r="AW7" s="167">
        <v>10076581</v>
      </c>
      <c r="AX7" s="167">
        <v>10066158</v>
      </c>
      <c r="AY7" s="167">
        <v>10045401</v>
      </c>
      <c r="AZ7" s="167">
        <v>10030975</v>
      </c>
      <c r="BA7" s="167">
        <v>10014324</v>
      </c>
      <c r="BB7" s="167">
        <v>9985722</v>
      </c>
      <c r="BC7" s="167">
        <v>9931925</v>
      </c>
      <c r="BD7" s="167">
        <v>9908798</v>
      </c>
      <c r="BE7" s="167">
        <v>9877365</v>
      </c>
      <c r="BF7" s="167">
        <v>9855571</v>
      </c>
      <c r="BG7" s="167">
        <v>9802687</v>
      </c>
      <c r="BH7" s="167">
        <v>9776707</v>
      </c>
      <c r="BI7" s="167">
        <v>9765320</v>
      </c>
      <c r="BJ7" s="183">
        <v>9756081</v>
      </c>
      <c r="BK7" s="25"/>
    </row>
    <row r="8" spans="1:63" ht="24" customHeight="1" x14ac:dyDescent="0.3">
      <c r="A8" s="30"/>
      <c r="B8" s="168" t="s">
        <v>146</v>
      </c>
      <c r="C8" s="169">
        <v>1459930</v>
      </c>
      <c r="D8" s="134">
        <v>1547787</v>
      </c>
      <c r="E8" s="134">
        <v>1615476</v>
      </c>
      <c r="F8" s="134">
        <v>1660197</v>
      </c>
      <c r="G8" s="134">
        <v>1679376</v>
      </c>
      <c r="H8" s="134">
        <v>1676432</v>
      </c>
      <c r="I8" s="134">
        <v>1650101</v>
      </c>
      <c r="J8" s="134">
        <v>1610585</v>
      </c>
      <c r="K8" s="134">
        <v>1558738</v>
      </c>
      <c r="L8" s="134">
        <v>1482974</v>
      </c>
      <c r="M8" s="134">
        <v>1408689</v>
      </c>
      <c r="N8" s="134">
        <v>1349284</v>
      </c>
      <c r="O8" s="134">
        <v>1298766</v>
      </c>
      <c r="P8" s="134">
        <v>1262708</v>
      </c>
      <c r="Q8" s="134">
        <v>1442700</v>
      </c>
      <c r="R8" s="134">
        <v>1434917</v>
      </c>
      <c r="S8" s="134">
        <v>1435155</v>
      </c>
      <c r="T8" s="134">
        <v>1445329</v>
      </c>
      <c r="U8" s="134">
        <v>1456162</v>
      </c>
      <c r="V8" s="134">
        <v>1470592</v>
      </c>
      <c r="W8" s="134">
        <v>1492261</v>
      </c>
      <c r="X8" s="134">
        <v>1532181</v>
      </c>
      <c r="Y8" s="134">
        <v>1592800</v>
      </c>
      <c r="Z8" s="134">
        <v>1643669</v>
      </c>
      <c r="AA8" s="134">
        <v>1683156</v>
      </c>
      <c r="AB8" s="134">
        <v>1710287</v>
      </c>
      <c r="AC8" s="134">
        <v>1723544</v>
      </c>
      <c r="AD8" s="134">
        <v>1724587</v>
      </c>
      <c r="AE8" s="134">
        <v>1708606</v>
      </c>
      <c r="AF8" s="134">
        <v>1692696</v>
      </c>
      <c r="AG8" s="134">
        <v>1674423</v>
      </c>
      <c r="AH8" s="134">
        <v>1648014</v>
      </c>
      <c r="AI8" s="134">
        <v>1616277</v>
      </c>
      <c r="AJ8" s="134">
        <v>1579411</v>
      </c>
      <c r="AK8" s="134">
        <v>1664000</v>
      </c>
      <c r="AL8" s="134">
        <v>1637000</v>
      </c>
      <c r="AM8" s="134">
        <v>1619000</v>
      </c>
      <c r="AN8" s="134">
        <v>1607000</v>
      </c>
      <c r="AO8" s="134">
        <v>1601000</v>
      </c>
      <c r="AP8" s="134">
        <v>1600000</v>
      </c>
      <c r="AQ8" s="134">
        <v>1600000</v>
      </c>
      <c r="AR8" s="134">
        <v>1598000</v>
      </c>
      <c r="AS8" s="134">
        <v>1596000</v>
      </c>
      <c r="AT8" s="134">
        <v>1586000</v>
      </c>
      <c r="AU8" s="134">
        <v>1579000</v>
      </c>
      <c r="AV8" s="134">
        <v>1555000</v>
      </c>
      <c r="AW8" s="134">
        <v>1528000</v>
      </c>
      <c r="AX8" s="134">
        <v>1499000</v>
      </c>
      <c r="AY8" s="134">
        <v>1475000</v>
      </c>
      <c r="AZ8" s="134">
        <v>1444000</v>
      </c>
      <c r="BA8" s="134">
        <v>1434000</v>
      </c>
      <c r="BB8" s="134">
        <v>1421000</v>
      </c>
      <c r="BC8" s="134">
        <v>1402000</v>
      </c>
      <c r="BD8" s="134">
        <v>1371000</v>
      </c>
      <c r="BE8" s="134">
        <v>1336000</v>
      </c>
      <c r="BF8" s="134">
        <v>1299000</v>
      </c>
      <c r="BG8" s="134">
        <v>1272000</v>
      </c>
      <c r="BH8" s="134">
        <v>1276000</v>
      </c>
      <c r="BI8" s="134">
        <v>1256000</v>
      </c>
      <c r="BJ8" s="184">
        <v>1230000</v>
      </c>
      <c r="BK8" s="25"/>
    </row>
    <row r="9" spans="1:63" ht="24" customHeight="1" x14ac:dyDescent="0.3">
      <c r="A9" s="30"/>
      <c r="B9" s="168" t="s">
        <v>147</v>
      </c>
      <c r="C9" s="169">
        <v>16528</v>
      </c>
      <c r="D9" s="134">
        <v>16002</v>
      </c>
      <c r="E9" s="134">
        <v>17946</v>
      </c>
      <c r="F9" s="134">
        <v>18195</v>
      </c>
      <c r="G9" s="134">
        <v>16365</v>
      </c>
      <c r="H9" s="134">
        <v>16044</v>
      </c>
      <c r="I9" s="134">
        <v>16110</v>
      </c>
      <c r="J9" s="134">
        <v>15919</v>
      </c>
      <c r="K9" s="134">
        <v>17525</v>
      </c>
      <c r="L9" s="134">
        <v>15622</v>
      </c>
      <c r="M9" s="134">
        <v>17441</v>
      </c>
      <c r="N9" s="134">
        <v>15049</v>
      </c>
      <c r="O9" s="134">
        <v>14786</v>
      </c>
      <c r="P9" s="134">
        <v>14253</v>
      </c>
      <c r="Q9" s="134">
        <v>15601</v>
      </c>
      <c r="R9" s="134">
        <v>13603</v>
      </c>
      <c r="S9" s="134">
        <v>14586</v>
      </c>
      <c r="T9" s="134">
        <v>15278</v>
      </c>
      <c r="U9" s="134">
        <v>16825</v>
      </c>
      <c r="V9" s="134">
        <v>15015</v>
      </c>
      <c r="W9" s="134">
        <v>14884</v>
      </c>
      <c r="X9" s="134">
        <v>14753</v>
      </c>
      <c r="Y9" s="134">
        <v>14426</v>
      </c>
      <c r="Z9" s="134">
        <v>14126</v>
      </c>
      <c r="AA9" s="134">
        <v>13440</v>
      </c>
      <c r="AB9" s="134">
        <v>13750</v>
      </c>
      <c r="AC9" s="134">
        <v>13362</v>
      </c>
      <c r="AD9" s="134">
        <v>12882</v>
      </c>
      <c r="AE9" s="134">
        <v>12806</v>
      </c>
      <c r="AF9" s="134">
        <v>12225</v>
      </c>
      <c r="AG9" s="134">
        <v>11356</v>
      </c>
      <c r="AH9" s="134">
        <v>10548</v>
      </c>
      <c r="AI9" s="134">
        <v>9563</v>
      </c>
      <c r="AJ9" s="134">
        <v>9239</v>
      </c>
      <c r="AK9" s="134">
        <v>8374</v>
      </c>
      <c r="AL9" s="134">
        <v>8366</v>
      </c>
      <c r="AM9" s="134">
        <v>8136</v>
      </c>
      <c r="AN9" s="134">
        <v>7984</v>
      </c>
      <c r="AO9" s="134">
        <v>8045</v>
      </c>
      <c r="AP9" s="134">
        <v>7780</v>
      </c>
      <c r="AQ9" s="134">
        <v>7866</v>
      </c>
      <c r="AR9" s="134">
        <v>3845</v>
      </c>
      <c r="AS9" s="134">
        <v>8246</v>
      </c>
      <c r="AT9" s="134">
        <v>8447</v>
      </c>
      <c r="AU9" s="134">
        <v>8060</v>
      </c>
      <c r="AV9" s="134">
        <v>7962</v>
      </c>
      <c r="AW9" s="134">
        <v>7555</v>
      </c>
      <c r="AX9" s="134">
        <v>7724</v>
      </c>
      <c r="AY9" s="134">
        <v>7316</v>
      </c>
      <c r="AZ9" s="134">
        <v>7059</v>
      </c>
      <c r="BA9" s="134">
        <v>7185</v>
      </c>
      <c r="BB9" s="134">
        <v>7502</v>
      </c>
      <c r="BC9" s="134">
        <v>7361</v>
      </c>
      <c r="BD9" s="134">
        <v>7356</v>
      </c>
      <c r="BE9" s="134">
        <v>7571</v>
      </c>
      <c r="BF9" s="134">
        <v>7602</v>
      </c>
      <c r="BG9" s="134">
        <v>8265</v>
      </c>
      <c r="BH9" s="134">
        <v>8229</v>
      </c>
      <c r="BI9" s="134">
        <v>8263</v>
      </c>
      <c r="BJ9" s="184">
        <v>8142</v>
      </c>
      <c r="BK9" s="25"/>
    </row>
    <row r="10" spans="1:63" ht="24" customHeight="1" x14ac:dyDescent="0.3">
      <c r="A10" s="30"/>
      <c r="B10" s="168" t="s">
        <v>150</v>
      </c>
      <c r="C10" s="169">
        <v>5724</v>
      </c>
      <c r="D10" s="134">
        <v>2785</v>
      </c>
      <c r="E10" s="134">
        <v>4005</v>
      </c>
      <c r="F10" s="134">
        <v>8005</v>
      </c>
      <c r="G10" s="134">
        <v>4723</v>
      </c>
      <c r="H10" s="134">
        <v>3930</v>
      </c>
      <c r="I10" s="134">
        <v>0</v>
      </c>
      <c r="J10" s="134">
        <v>6841</v>
      </c>
      <c r="K10" s="134">
        <v>9462</v>
      </c>
      <c r="L10" s="134">
        <v>6632</v>
      </c>
      <c r="M10" s="134">
        <v>14341</v>
      </c>
      <c r="N10" s="134">
        <v>11934</v>
      </c>
      <c r="O10" s="134">
        <v>12162</v>
      </c>
      <c r="P10" s="134">
        <v>12375</v>
      </c>
      <c r="Q10" s="134">
        <v>14961</v>
      </c>
      <c r="R10" s="134">
        <v>12603</v>
      </c>
      <c r="S10" s="134">
        <v>13123</v>
      </c>
      <c r="T10" s="134">
        <v>14252</v>
      </c>
      <c r="U10" s="134">
        <v>16994</v>
      </c>
      <c r="V10" s="134">
        <v>15181</v>
      </c>
      <c r="W10" s="134">
        <v>15501</v>
      </c>
      <c r="X10" s="134">
        <v>15402</v>
      </c>
      <c r="Y10" s="134">
        <v>14725</v>
      </c>
      <c r="Z10" s="134">
        <v>15231</v>
      </c>
      <c r="AA10" s="134">
        <v>15436</v>
      </c>
      <c r="AB10" s="134">
        <v>15623</v>
      </c>
      <c r="AC10" s="134">
        <v>15317</v>
      </c>
      <c r="AD10" s="134">
        <v>14663</v>
      </c>
      <c r="AE10" s="134">
        <v>14083</v>
      </c>
      <c r="AF10" s="134">
        <v>13773</v>
      </c>
      <c r="AG10" s="134">
        <v>12718</v>
      </c>
      <c r="AH10" s="134">
        <v>10820</v>
      </c>
      <c r="AI10" s="134">
        <v>10330</v>
      </c>
      <c r="AJ10" s="134">
        <v>10527</v>
      </c>
      <c r="AK10" s="134">
        <v>8033</v>
      </c>
      <c r="AL10" s="134">
        <v>3860</v>
      </c>
      <c r="AM10" s="134">
        <v>4872</v>
      </c>
      <c r="AN10" s="134">
        <v>4561</v>
      </c>
      <c r="AO10" s="134">
        <v>5680</v>
      </c>
      <c r="AP10" s="134">
        <v>10073</v>
      </c>
      <c r="AQ10" s="134">
        <v>10110</v>
      </c>
      <c r="AR10" s="134">
        <v>8859</v>
      </c>
      <c r="AS10" s="134">
        <v>10922</v>
      </c>
      <c r="AT10" s="134">
        <v>11014</v>
      </c>
      <c r="AU10" s="134">
        <v>11040</v>
      </c>
      <c r="AV10" s="134">
        <v>10894</v>
      </c>
      <c r="AW10" s="134">
        <v>9465</v>
      </c>
      <c r="AX10" s="134">
        <v>9010</v>
      </c>
      <c r="AY10" s="134">
        <v>10236</v>
      </c>
      <c r="AZ10" s="134">
        <v>10598</v>
      </c>
      <c r="BA10" s="134">
        <v>10532</v>
      </c>
      <c r="BB10" s="134">
        <v>10150</v>
      </c>
      <c r="BC10" s="134">
        <v>9849</v>
      </c>
      <c r="BD10" s="134">
        <v>9778</v>
      </c>
      <c r="BE10" s="134">
        <v>9773</v>
      </c>
      <c r="BF10" s="134">
        <v>9844</v>
      </c>
      <c r="BG10" s="134">
        <v>9832</v>
      </c>
      <c r="BH10" s="134">
        <v>9818</v>
      </c>
      <c r="BI10" s="134">
        <v>8862</v>
      </c>
      <c r="BJ10" s="184">
        <v>8640</v>
      </c>
      <c r="BK10" s="25"/>
    </row>
    <row r="11" spans="1:63" ht="24" customHeight="1" x14ac:dyDescent="0.3">
      <c r="A11" s="30"/>
      <c r="B11" s="168" t="s">
        <v>151</v>
      </c>
      <c r="C11" s="169">
        <v>19952060</v>
      </c>
      <c r="D11" s="134">
        <v>16819949</v>
      </c>
      <c r="E11" s="134">
        <v>48432954</v>
      </c>
      <c r="F11" s="134">
        <v>52387339</v>
      </c>
      <c r="G11" s="134">
        <v>27906364</v>
      </c>
      <c r="H11" s="134">
        <v>25367244</v>
      </c>
      <c r="I11" s="134">
        <v>27597199</v>
      </c>
      <c r="J11" s="134">
        <v>29642535</v>
      </c>
      <c r="K11" s="134">
        <v>56831012</v>
      </c>
      <c r="L11" s="134">
        <v>38953651</v>
      </c>
      <c r="M11" s="134">
        <v>68935089</v>
      </c>
      <c r="N11" s="134">
        <v>60312427</v>
      </c>
      <c r="O11" s="134">
        <v>62498967</v>
      </c>
      <c r="P11" s="134">
        <v>64359670</v>
      </c>
      <c r="Q11" s="134">
        <v>90582440</v>
      </c>
      <c r="R11" s="134">
        <v>69693329</v>
      </c>
      <c r="S11" s="134">
        <v>72966105</v>
      </c>
      <c r="T11" s="134">
        <v>77550040</v>
      </c>
      <c r="U11" s="134">
        <v>110714741</v>
      </c>
      <c r="V11" s="134">
        <v>87656610</v>
      </c>
      <c r="W11" s="134">
        <v>91991972</v>
      </c>
      <c r="X11" s="134">
        <v>95190371</v>
      </c>
      <c r="Y11" s="134">
        <v>99355354</v>
      </c>
      <c r="Z11" s="134">
        <v>103118486</v>
      </c>
      <c r="AA11" s="134">
        <v>104906905</v>
      </c>
      <c r="AB11" s="134">
        <v>371802989</v>
      </c>
      <c r="AC11" s="134">
        <v>113662972</v>
      </c>
      <c r="AD11" s="134">
        <v>114191420</v>
      </c>
      <c r="AE11" s="134">
        <v>118323972</v>
      </c>
      <c r="AF11" s="134">
        <v>120016927</v>
      </c>
      <c r="AG11" s="134">
        <v>120422842</v>
      </c>
      <c r="AH11" s="134">
        <v>120462362</v>
      </c>
      <c r="AI11" s="134">
        <v>117950212</v>
      </c>
      <c r="AJ11" s="134">
        <v>120786822</v>
      </c>
      <c r="AK11" s="134">
        <v>118493185</v>
      </c>
      <c r="AL11" s="134">
        <v>119642841</v>
      </c>
      <c r="AM11" s="134">
        <v>110455992</v>
      </c>
      <c r="AN11" s="134">
        <v>111884192</v>
      </c>
      <c r="AO11" s="134">
        <v>119657286</v>
      </c>
      <c r="AP11" s="134">
        <v>135481217</v>
      </c>
      <c r="AQ11" s="134">
        <v>140104119</v>
      </c>
      <c r="AR11" s="134">
        <v>104813464</v>
      </c>
      <c r="AS11" s="134">
        <v>152447029</v>
      </c>
      <c r="AT11" s="134">
        <v>156292528</v>
      </c>
      <c r="AU11" s="134">
        <v>157045265</v>
      </c>
      <c r="AV11" s="134">
        <v>159583857</v>
      </c>
      <c r="AW11" s="134">
        <v>144892946</v>
      </c>
      <c r="AX11" s="134">
        <v>150052234</v>
      </c>
      <c r="AY11" s="134">
        <v>147293785</v>
      </c>
      <c r="AZ11" s="134">
        <v>147990977</v>
      </c>
      <c r="BA11" s="134">
        <v>150604935</v>
      </c>
      <c r="BB11" s="134">
        <v>151840559</v>
      </c>
      <c r="BC11" s="134">
        <v>151340445</v>
      </c>
      <c r="BD11" s="134">
        <v>152149871</v>
      </c>
      <c r="BE11" s="134">
        <v>153128003</v>
      </c>
      <c r="BF11" s="134">
        <v>158592688</v>
      </c>
      <c r="BG11" s="134">
        <v>151850281</v>
      </c>
      <c r="BH11" s="134">
        <v>151963574</v>
      </c>
      <c r="BI11" s="134">
        <v>153496755</v>
      </c>
      <c r="BJ11" s="184">
        <v>151554372</v>
      </c>
      <c r="BK11" s="25"/>
    </row>
    <row r="12" spans="1:63" ht="24" customHeight="1" x14ac:dyDescent="0.3">
      <c r="A12" s="30"/>
      <c r="B12" s="168" t="s">
        <v>152</v>
      </c>
      <c r="C12" s="169">
        <v>149995</v>
      </c>
      <c r="D12" s="134">
        <v>0</v>
      </c>
      <c r="E12" s="134">
        <v>1439171</v>
      </c>
      <c r="F12" s="134">
        <v>1938391</v>
      </c>
      <c r="G12" s="134">
        <v>679758</v>
      </c>
      <c r="H12" s="134">
        <v>455145</v>
      </c>
      <c r="I12" s="134">
        <v>178051</v>
      </c>
      <c r="J12" s="134">
        <v>700298</v>
      </c>
      <c r="K12" s="134">
        <v>2638925</v>
      </c>
      <c r="L12" s="134">
        <v>1959150</v>
      </c>
      <c r="M12" s="134">
        <v>3682186</v>
      </c>
      <c r="N12" s="134">
        <v>2941756</v>
      </c>
      <c r="O12" s="134">
        <v>2864179</v>
      </c>
      <c r="P12" s="134">
        <v>3310064</v>
      </c>
      <c r="Q12" s="134">
        <v>4761723</v>
      </c>
      <c r="R12" s="134">
        <v>3777203</v>
      </c>
      <c r="S12" s="134">
        <v>3860952</v>
      </c>
      <c r="T12" s="134">
        <v>4341700</v>
      </c>
      <c r="U12" s="134">
        <v>5962011</v>
      </c>
      <c r="V12" s="134">
        <v>4958696</v>
      </c>
      <c r="W12" s="134">
        <v>5061055</v>
      </c>
      <c r="X12" s="134">
        <v>4488810</v>
      </c>
      <c r="Y12" s="134">
        <v>4530171</v>
      </c>
      <c r="Z12" s="134">
        <v>4756197</v>
      </c>
      <c r="AA12" s="134">
        <v>2241748</v>
      </c>
      <c r="AB12" s="134">
        <v>4999423</v>
      </c>
      <c r="AC12" s="134">
        <v>5595685</v>
      </c>
      <c r="AD12" s="134">
        <v>4658311</v>
      </c>
      <c r="AE12" s="134">
        <v>4699372</v>
      </c>
      <c r="AF12" s="134">
        <v>4081832</v>
      </c>
      <c r="AG12" s="134">
        <v>3216314</v>
      </c>
      <c r="AH12" s="134">
        <v>3348396</v>
      </c>
      <c r="AI12" s="134">
        <v>2785105</v>
      </c>
      <c r="AJ12" s="134">
        <v>2531871</v>
      </c>
      <c r="AK12" s="134">
        <v>2742321</v>
      </c>
      <c r="AL12" s="134">
        <v>2802148</v>
      </c>
      <c r="AM12" s="134">
        <v>2295011</v>
      </c>
      <c r="AN12" s="134">
        <v>2367588</v>
      </c>
      <c r="AO12" s="134">
        <v>3739142</v>
      </c>
      <c r="AP12" s="134">
        <v>3340767</v>
      </c>
      <c r="AQ12" s="134">
        <v>3444485</v>
      </c>
      <c r="AR12" s="134">
        <v>1868847</v>
      </c>
      <c r="AS12" s="134">
        <v>7233419</v>
      </c>
      <c r="AT12" s="134">
        <v>5438526</v>
      </c>
      <c r="AU12" s="134">
        <v>5126631</v>
      </c>
      <c r="AV12" s="134">
        <v>5836119</v>
      </c>
      <c r="AW12" s="134">
        <v>5816122</v>
      </c>
      <c r="AX12" s="134">
        <v>5454137</v>
      </c>
      <c r="AY12" s="134">
        <v>4987486</v>
      </c>
      <c r="AZ12" s="134">
        <v>4683755</v>
      </c>
      <c r="BA12" s="134">
        <v>4394868</v>
      </c>
      <c r="BB12" s="134">
        <v>5429297</v>
      </c>
      <c r="BC12" s="134">
        <v>4388765</v>
      </c>
      <c r="BD12" s="134">
        <v>4195085</v>
      </c>
      <c r="BE12" s="134">
        <v>4817099</v>
      </c>
      <c r="BF12" s="134">
        <v>4936139</v>
      </c>
      <c r="BG12" s="134">
        <v>5882895</v>
      </c>
      <c r="BH12" s="134">
        <v>5106114</v>
      </c>
      <c r="BI12" s="134">
        <v>6358830</v>
      </c>
      <c r="BJ12" s="184">
        <v>6078917</v>
      </c>
      <c r="BK12" s="25"/>
    </row>
    <row r="13" spans="1:63" ht="24" customHeight="1" x14ac:dyDescent="0.3">
      <c r="A13" s="30"/>
      <c r="B13" s="168" t="s">
        <v>153</v>
      </c>
      <c r="C13" s="169">
        <v>8121088.0800000001</v>
      </c>
      <c r="D13" s="134">
        <v>8855621.1490000002</v>
      </c>
      <c r="E13" s="134">
        <v>9492977.443</v>
      </c>
      <c r="F13" s="134">
        <v>12858318.948000001</v>
      </c>
      <c r="G13" s="134">
        <v>13264557.911</v>
      </c>
      <c r="H13" s="134">
        <v>11479688.749</v>
      </c>
      <c r="I13" s="134">
        <v>16687714.620999999</v>
      </c>
      <c r="J13" s="134">
        <v>13682946.334000001</v>
      </c>
      <c r="K13" s="134">
        <v>10392307.523</v>
      </c>
      <c r="L13" s="134">
        <v>10935711.064999999</v>
      </c>
      <c r="M13" s="134">
        <v>12532818.248</v>
      </c>
      <c r="N13" s="134">
        <v>13495809.888</v>
      </c>
      <c r="O13" s="134">
        <v>13680846.538000001</v>
      </c>
      <c r="P13" s="134">
        <v>16973966.392000001</v>
      </c>
      <c r="Q13" s="134">
        <v>21529765.261999998</v>
      </c>
      <c r="R13" s="134">
        <v>27770191.638999999</v>
      </c>
      <c r="S13" s="134">
        <v>29597879.927999999</v>
      </c>
      <c r="T13" s="134">
        <v>35245899.935999997</v>
      </c>
      <c r="U13" s="134">
        <v>35963616.704000004</v>
      </c>
      <c r="V13" s="134">
        <v>38316424.850000001</v>
      </c>
      <c r="W13" s="134">
        <v>35631221.726999998</v>
      </c>
      <c r="X13" s="134">
        <v>44480133.619999997</v>
      </c>
      <c r="Y13" s="134">
        <v>46303111.311999999</v>
      </c>
      <c r="Z13" s="134">
        <v>53973742.931000002</v>
      </c>
      <c r="AA13" s="134">
        <v>48404000.987000003</v>
      </c>
      <c r="AB13" s="134">
        <v>57824820.850000001</v>
      </c>
      <c r="AC13" s="134">
        <v>64016643.380000003</v>
      </c>
      <c r="AD13" s="134">
        <v>61409712.990999997</v>
      </c>
      <c r="AE13" s="134">
        <v>75055648.540999994</v>
      </c>
      <c r="AF13" s="134">
        <v>89592306.841000006</v>
      </c>
      <c r="AG13" s="134">
        <v>116549746.441</v>
      </c>
      <c r="AH13" s="134">
        <v>137518062.50600001</v>
      </c>
      <c r="AI13" s="134">
        <v>144671119.73899999</v>
      </c>
      <c r="AJ13" s="134">
        <v>227395364.03400001</v>
      </c>
      <c r="AK13" s="134">
        <v>274851363.97299999</v>
      </c>
      <c r="AL13" s="134">
        <v>407065550.61900002</v>
      </c>
      <c r="AM13" s="134">
        <v>395248582</v>
      </c>
      <c r="AN13" s="134">
        <v>492127097</v>
      </c>
      <c r="AO13" s="134">
        <v>547477520.51700008</v>
      </c>
      <c r="AP13" s="134">
        <v>729153976.38199997</v>
      </c>
      <c r="AQ13" s="134">
        <v>1116709070</v>
      </c>
      <c r="AR13" s="134">
        <v>5416902</v>
      </c>
      <c r="AS13" s="134">
        <v>6438542</v>
      </c>
      <c r="AT13" s="134">
        <v>7089133</v>
      </c>
      <c r="AU13" s="134">
        <v>285977058</v>
      </c>
      <c r="AV13" s="134">
        <v>217805543</v>
      </c>
      <c r="AW13" s="134">
        <v>192832215</v>
      </c>
      <c r="AX13" s="134">
        <v>176287343</v>
      </c>
      <c r="AY13" s="134">
        <v>123063168</v>
      </c>
      <c r="AZ13" s="134">
        <v>115626535</v>
      </c>
      <c r="BA13" s="134">
        <v>75149081</v>
      </c>
      <c r="BB13" s="134">
        <v>51743898</v>
      </c>
      <c r="BC13" s="134">
        <v>45028228</v>
      </c>
      <c r="BD13" s="134">
        <v>47441854</v>
      </c>
      <c r="BE13" s="134">
        <v>50940950</v>
      </c>
      <c r="BF13" s="134">
        <v>42538533</v>
      </c>
      <c r="BG13" s="134">
        <v>44776827</v>
      </c>
      <c r="BH13" s="134">
        <v>53718384</v>
      </c>
      <c r="BI13" s="134">
        <v>58374091</v>
      </c>
      <c r="BJ13" s="184">
        <v>52154709</v>
      </c>
      <c r="BK13" s="25"/>
    </row>
    <row r="14" spans="1:63" ht="24" customHeight="1" x14ac:dyDescent="0.3">
      <c r="A14" s="30"/>
      <c r="B14" s="168" t="s">
        <v>154</v>
      </c>
      <c r="C14" s="169">
        <v>1627008</v>
      </c>
      <c r="D14" s="134">
        <v>1586285</v>
      </c>
      <c r="E14" s="134">
        <v>1849321</v>
      </c>
      <c r="F14" s="134">
        <v>1972966</v>
      </c>
      <c r="G14" s="134">
        <v>2057988</v>
      </c>
      <c r="H14" s="134">
        <v>2747698</v>
      </c>
      <c r="I14" s="134">
        <v>2995400</v>
      </c>
      <c r="J14" s="134">
        <v>2227453</v>
      </c>
      <c r="K14" s="134">
        <v>2242499</v>
      </c>
      <c r="L14" s="134">
        <v>2233101</v>
      </c>
      <c r="M14" s="134">
        <v>2629714</v>
      </c>
      <c r="N14" s="134">
        <v>2522045</v>
      </c>
      <c r="O14" s="134">
        <v>3234356</v>
      </c>
      <c r="P14" s="134">
        <v>3136967</v>
      </c>
      <c r="Q14" s="134">
        <v>3353273</v>
      </c>
      <c r="R14" s="134">
        <v>3112848</v>
      </c>
      <c r="S14" s="134">
        <v>3112857</v>
      </c>
      <c r="T14" s="134">
        <v>3291100</v>
      </c>
      <c r="U14" s="134">
        <v>3541220</v>
      </c>
      <c r="V14" s="134">
        <v>3327139</v>
      </c>
      <c r="W14" s="134">
        <v>3336978</v>
      </c>
      <c r="X14" s="134">
        <v>3333590</v>
      </c>
      <c r="Y14" s="134">
        <v>3426912</v>
      </c>
      <c r="Z14" s="134">
        <v>3500988</v>
      </c>
      <c r="AA14" s="134">
        <v>3381408</v>
      </c>
      <c r="AB14" s="134">
        <v>3487177</v>
      </c>
      <c r="AC14" s="134">
        <v>3485356</v>
      </c>
      <c r="AD14" s="134">
        <v>3370261</v>
      </c>
      <c r="AE14" s="134">
        <v>3369433</v>
      </c>
      <c r="AF14" s="134">
        <v>3221400</v>
      </c>
      <c r="AG14" s="134">
        <v>3098040</v>
      </c>
      <c r="AH14" s="134">
        <v>2997406</v>
      </c>
      <c r="AI14" s="134">
        <v>2819560</v>
      </c>
      <c r="AJ14" s="134">
        <v>2851877</v>
      </c>
      <c r="AK14" s="134">
        <v>2743800</v>
      </c>
      <c r="AL14" s="134">
        <v>2772381</v>
      </c>
      <c r="AM14" s="134">
        <v>2765197</v>
      </c>
      <c r="AN14" s="134">
        <v>2717961</v>
      </c>
      <c r="AO14" s="134">
        <v>2472611</v>
      </c>
      <c r="AP14" s="134">
        <v>2904516</v>
      </c>
      <c r="AQ14" s="134">
        <v>2975594</v>
      </c>
      <c r="AR14" s="134">
        <v>1959243</v>
      </c>
      <c r="AS14" s="134">
        <v>3208468</v>
      </c>
      <c r="AT14" s="134">
        <v>3370136</v>
      </c>
      <c r="AU14" s="134">
        <v>3557650</v>
      </c>
      <c r="AV14" s="134">
        <v>3420593</v>
      </c>
      <c r="AW14" s="134">
        <v>3514728</v>
      </c>
      <c r="AX14" s="134">
        <v>3512095</v>
      </c>
      <c r="AY14" s="134">
        <v>3560744</v>
      </c>
      <c r="AZ14" s="134">
        <v>3413899</v>
      </c>
      <c r="BA14" s="134">
        <v>3411900</v>
      </c>
      <c r="BB14" s="134">
        <v>3441362</v>
      </c>
      <c r="BC14" s="134">
        <v>3361188</v>
      </c>
      <c r="BD14" s="134">
        <v>3341481</v>
      </c>
      <c r="BE14" s="134">
        <v>3298136</v>
      </c>
      <c r="BF14" s="134">
        <v>3339067</v>
      </c>
      <c r="BG14" s="134">
        <v>3163798</v>
      </c>
      <c r="BH14" s="134">
        <v>3031904</v>
      </c>
      <c r="BI14" s="134">
        <v>2929931</v>
      </c>
      <c r="BJ14" s="184">
        <v>2977592</v>
      </c>
      <c r="BK14" s="25"/>
    </row>
    <row r="15" spans="1:63" ht="24" customHeight="1" x14ac:dyDescent="0.3">
      <c r="A15" s="30"/>
      <c r="B15" s="168" t="s">
        <v>155</v>
      </c>
      <c r="C15" s="169">
        <v>86258</v>
      </c>
      <c r="D15" s="134">
        <v>0</v>
      </c>
      <c r="E15" s="134">
        <v>2829182</v>
      </c>
      <c r="F15" s="134">
        <v>3233816</v>
      </c>
      <c r="G15" s="134">
        <v>90301</v>
      </c>
      <c r="H15" s="134">
        <v>0</v>
      </c>
      <c r="I15" s="134">
        <v>0</v>
      </c>
      <c r="J15" s="134">
        <v>16694560</v>
      </c>
      <c r="K15" s="134">
        <v>16788007</v>
      </c>
      <c r="L15" s="134">
        <v>16775677</v>
      </c>
      <c r="M15" s="134">
        <v>23672617</v>
      </c>
      <c r="N15" s="134">
        <v>22988541</v>
      </c>
      <c r="O15" s="134">
        <v>23334627</v>
      </c>
      <c r="P15" s="134">
        <v>22739772</v>
      </c>
      <c r="Q15" s="134">
        <v>24985997</v>
      </c>
      <c r="R15" s="134">
        <v>22569168</v>
      </c>
      <c r="S15" s="134">
        <v>22826947</v>
      </c>
      <c r="T15" s="134">
        <v>22450075</v>
      </c>
      <c r="U15" s="134">
        <v>24757134</v>
      </c>
      <c r="V15" s="134">
        <v>22435251</v>
      </c>
      <c r="W15" s="134">
        <v>22229129</v>
      </c>
      <c r="X15" s="134">
        <v>22247373</v>
      </c>
      <c r="Y15" s="134">
        <v>21964068</v>
      </c>
      <c r="Z15" s="134">
        <v>22116273</v>
      </c>
      <c r="AA15" s="134">
        <v>23086801</v>
      </c>
      <c r="AB15" s="134">
        <v>23441999</v>
      </c>
      <c r="AC15" s="134">
        <v>23246690</v>
      </c>
      <c r="AD15" s="134">
        <v>22775576</v>
      </c>
      <c r="AE15" s="134">
        <v>22531816</v>
      </c>
      <c r="AF15" s="134">
        <v>22044403</v>
      </c>
      <c r="AG15" s="134">
        <v>21245116</v>
      </c>
      <c r="AH15" s="134">
        <v>21310652</v>
      </c>
      <c r="AI15" s="134">
        <v>21012649</v>
      </c>
      <c r="AJ15" s="134">
        <v>21007687</v>
      </c>
      <c r="AK15" s="134">
        <v>21365505</v>
      </c>
      <c r="AL15" s="134">
        <v>20980632</v>
      </c>
      <c r="AM15" s="134">
        <v>21177740</v>
      </c>
      <c r="AN15" s="134">
        <v>20953295</v>
      </c>
      <c r="AO15" s="134">
        <v>21258999</v>
      </c>
      <c r="AP15" s="134">
        <v>21888275</v>
      </c>
      <c r="AQ15" s="134">
        <v>23109541</v>
      </c>
      <c r="AR15" s="134">
        <v>26727347</v>
      </c>
      <c r="AS15" s="134">
        <v>38320684</v>
      </c>
      <c r="AT15" s="134">
        <v>37615750</v>
      </c>
      <c r="AU15" s="134">
        <v>35368694</v>
      </c>
      <c r="AV15" s="134">
        <v>34456404</v>
      </c>
      <c r="AW15" s="134">
        <v>34296993</v>
      </c>
      <c r="AX15" s="134">
        <v>34644247</v>
      </c>
      <c r="AY15" s="134">
        <v>33020669</v>
      </c>
      <c r="AZ15" s="134">
        <v>33311279</v>
      </c>
      <c r="BA15" s="134">
        <v>32668021</v>
      </c>
      <c r="BB15" s="134">
        <v>32324482</v>
      </c>
      <c r="BC15" s="134">
        <v>30618346</v>
      </c>
      <c r="BD15" s="134">
        <v>28781987</v>
      </c>
      <c r="BE15" s="134">
        <v>27633360</v>
      </c>
      <c r="BF15" s="134">
        <v>27386229</v>
      </c>
      <c r="BG15" s="134">
        <v>27380609</v>
      </c>
      <c r="BH15" s="134">
        <v>25589951</v>
      </c>
      <c r="BI15" s="134">
        <v>26016051</v>
      </c>
      <c r="BJ15" s="184">
        <v>25279214</v>
      </c>
      <c r="BK15" s="25"/>
    </row>
    <row r="16" spans="1:63" ht="24" customHeight="1" x14ac:dyDescent="0.3">
      <c r="A16" s="30"/>
      <c r="B16" s="168" t="s">
        <v>156</v>
      </c>
      <c r="C16" s="169">
        <v>31952671</v>
      </c>
      <c r="D16" s="134">
        <v>34523737</v>
      </c>
      <c r="E16" s="134">
        <v>48667137</v>
      </c>
      <c r="F16" s="134">
        <v>52787098</v>
      </c>
      <c r="G16" s="134">
        <v>49630977</v>
      </c>
      <c r="H16" s="134">
        <v>53614306</v>
      </c>
      <c r="I16" s="134">
        <v>55702597</v>
      </c>
      <c r="J16" s="134">
        <v>57195678</v>
      </c>
      <c r="K16" s="134">
        <v>62618396</v>
      </c>
      <c r="L16" s="134">
        <v>58412343</v>
      </c>
      <c r="M16" s="134">
        <v>64157577</v>
      </c>
      <c r="N16" s="134">
        <v>62149669</v>
      </c>
      <c r="O16" s="134">
        <v>64279009</v>
      </c>
      <c r="P16" s="134">
        <v>63260302</v>
      </c>
      <c r="Q16" s="134">
        <v>67760053</v>
      </c>
      <c r="R16" s="134">
        <v>62238361</v>
      </c>
      <c r="S16" s="134">
        <v>66508268</v>
      </c>
      <c r="T16" s="134">
        <v>66242838</v>
      </c>
      <c r="U16" s="134">
        <v>74209410</v>
      </c>
      <c r="V16" s="134">
        <v>65326224</v>
      </c>
      <c r="W16" s="134">
        <v>64828397</v>
      </c>
      <c r="X16" s="134">
        <v>63578996</v>
      </c>
      <c r="Y16" s="134">
        <v>63074380</v>
      </c>
      <c r="Z16" s="134">
        <v>63627515</v>
      </c>
      <c r="AA16" s="134">
        <v>63412907</v>
      </c>
      <c r="AB16" s="134">
        <v>64476857</v>
      </c>
      <c r="AC16" s="134">
        <v>63877784</v>
      </c>
      <c r="AD16" s="134">
        <v>63638367</v>
      </c>
      <c r="AE16" s="134">
        <v>65097108</v>
      </c>
      <c r="AF16" s="134">
        <v>63791804</v>
      </c>
      <c r="AG16" s="134">
        <v>62556455</v>
      </c>
      <c r="AH16" s="134">
        <v>62211707</v>
      </c>
      <c r="AI16" s="134">
        <v>61669690</v>
      </c>
      <c r="AJ16" s="134">
        <v>61333052</v>
      </c>
      <c r="AK16" s="134">
        <v>61434134</v>
      </c>
      <c r="AL16" s="134">
        <v>58383702</v>
      </c>
      <c r="AM16" s="134">
        <v>58034720</v>
      </c>
      <c r="AN16" s="134">
        <v>59105107</v>
      </c>
      <c r="AO16" s="134">
        <v>56204663</v>
      </c>
      <c r="AP16" s="134">
        <v>59738230</v>
      </c>
      <c r="AQ16" s="134">
        <v>74735255</v>
      </c>
      <c r="AR16" s="134">
        <v>64913032</v>
      </c>
      <c r="AS16" s="134">
        <v>81377980</v>
      </c>
      <c r="AT16" s="134">
        <v>80493231</v>
      </c>
      <c r="AU16" s="134">
        <v>78363941</v>
      </c>
      <c r="AV16" s="134">
        <v>76766007</v>
      </c>
      <c r="AW16" s="134">
        <v>73382924</v>
      </c>
      <c r="AX16" s="134">
        <v>68945722</v>
      </c>
      <c r="AY16" s="134">
        <v>72150627</v>
      </c>
      <c r="AZ16" s="134">
        <v>70338508</v>
      </c>
      <c r="BA16" s="134">
        <v>70741982</v>
      </c>
      <c r="BB16" s="134">
        <v>69529706</v>
      </c>
      <c r="BC16" s="134">
        <v>67606315</v>
      </c>
      <c r="BD16" s="134">
        <v>63288031</v>
      </c>
      <c r="BE16" s="134">
        <v>62504015</v>
      </c>
      <c r="BF16" s="134">
        <v>60723170</v>
      </c>
      <c r="BG16" s="134">
        <v>60466551</v>
      </c>
      <c r="BH16" s="134">
        <v>57122141</v>
      </c>
      <c r="BI16" s="134">
        <v>56058584</v>
      </c>
      <c r="BJ16" s="184">
        <v>56517876</v>
      </c>
      <c r="BK16" s="25"/>
    </row>
    <row r="17" spans="1:63" ht="24" customHeight="1" x14ac:dyDescent="0.3">
      <c r="A17" s="30"/>
      <c r="B17" s="168" t="s">
        <v>149</v>
      </c>
      <c r="C17" s="169">
        <v>0</v>
      </c>
      <c r="D17" s="134">
        <v>0</v>
      </c>
      <c r="E17" s="134">
        <v>0</v>
      </c>
      <c r="F17" s="134">
        <v>0</v>
      </c>
      <c r="G17" s="134">
        <v>0</v>
      </c>
      <c r="H17" s="134">
        <v>0</v>
      </c>
      <c r="I17" s="134">
        <v>0</v>
      </c>
      <c r="J17" s="134">
        <v>0</v>
      </c>
      <c r="K17" s="134">
        <v>0</v>
      </c>
      <c r="L17" s="134">
        <v>0</v>
      </c>
      <c r="M17" s="134">
        <v>0</v>
      </c>
      <c r="N17" s="134">
        <v>0</v>
      </c>
      <c r="O17" s="134">
        <v>0</v>
      </c>
      <c r="P17" s="134">
        <v>0</v>
      </c>
      <c r="Q17" s="134">
        <v>0</v>
      </c>
      <c r="R17" s="134">
        <v>0</v>
      </c>
      <c r="S17" s="134">
        <v>0</v>
      </c>
      <c r="T17" s="134">
        <v>0</v>
      </c>
      <c r="U17" s="134">
        <v>0</v>
      </c>
      <c r="V17" s="134">
        <v>0</v>
      </c>
      <c r="W17" s="134">
        <v>0</v>
      </c>
      <c r="X17" s="134">
        <v>0</v>
      </c>
      <c r="Y17" s="134">
        <v>0</v>
      </c>
      <c r="Z17" s="134">
        <v>0</v>
      </c>
      <c r="AA17" s="134">
        <v>0</v>
      </c>
      <c r="AB17" s="134">
        <v>0</v>
      </c>
      <c r="AC17" s="134">
        <v>0</v>
      </c>
      <c r="AD17" s="134">
        <v>0</v>
      </c>
      <c r="AE17" s="134">
        <v>0</v>
      </c>
      <c r="AF17" s="134">
        <v>0</v>
      </c>
      <c r="AG17" s="134">
        <v>2099299</v>
      </c>
      <c r="AH17" s="134">
        <v>2051142</v>
      </c>
      <c r="AI17" s="134">
        <v>1998987</v>
      </c>
      <c r="AJ17" s="134">
        <v>1942109</v>
      </c>
      <c r="AK17" s="134">
        <v>1897156</v>
      </c>
      <c r="AL17" s="134">
        <v>1863893</v>
      </c>
      <c r="AM17" s="134">
        <v>1832745</v>
      </c>
      <c r="AN17" s="134">
        <v>1801530</v>
      </c>
      <c r="AO17" s="134">
        <v>1774728</v>
      </c>
      <c r="AP17" s="134">
        <v>1750559</v>
      </c>
      <c r="AQ17" s="134">
        <v>1725162</v>
      </c>
      <c r="AR17" s="134">
        <v>1691997</v>
      </c>
      <c r="AS17" s="134">
        <v>1660113</v>
      </c>
      <c r="AT17" s="134">
        <v>1633688</v>
      </c>
      <c r="AU17" s="134">
        <v>1606117</v>
      </c>
      <c r="AV17" s="134">
        <v>1579697</v>
      </c>
      <c r="AW17" s="134">
        <v>1553443</v>
      </c>
      <c r="AX17" s="134">
        <v>1529654</v>
      </c>
      <c r="AY17" s="134">
        <v>1508802</v>
      </c>
      <c r="AZ17" s="134">
        <v>1492608</v>
      </c>
      <c r="BA17" s="134">
        <v>1476856</v>
      </c>
      <c r="BB17" s="134">
        <v>1457210</v>
      </c>
      <c r="BC17" s="134">
        <v>1440290</v>
      </c>
      <c r="BD17" s="134">
        <v>1430865</v>
      </c>
      <c r="BE17" s="134">
        <v>1425816</v>
      </c>
      <c r="BF17" s="134">
        <v>1427186</v>
      </c>
      <c r="BG17" s="134">
        <v>1424448</v>
      </c>
      <c r="BH17" s="134">
        <v>1422865</v>
      </c>
      <c r="BI17" s="134">
        <v>1421916</v>
      </c>
      <c r="BJ17" s="184">
        <v>1421739</v>
      </c>
      <c r="BK17" s="25"/>
    </row>
    <row r="18" spans="1:63" ht="24" customHeight="1" x14ac:dyDescent="0.3">
      <c r="A18" s="30"/>
      <c r="B18" s="170" t="s">
        <v>148</v>
      </c>
      <c r="C18" s="171">
        <v>0</v>
      </c>
      <c r="D18" s="172">
        <v>434529</v>
      </c>
      <c r="E18" s="172">
        <v>501118</v>
      </c>
      <c r="F18" s="172">
        <v>558280</v>
      </c>
      <c r="G18" s="172">
        <v>602746</v>
      </c>
      <c r="H18" s="172">
        <v>622309</v>
      </c>
      <c r="I18" s="172">
        <v>623960</v>
      </c>
      <c r="J18" s="172">
        <v>624849</v>
      </c>
      <c r="K18" s="172">
        <v>614175</v>
      </c>
      <c r="L18" s="172">
        <v>597539</v>
      </c>
      <c r="M18" s="172">
        <v>586268</v>
      </c>
      <c r="N18" s="172">
        <v>581909</v>
      </c>
      <c r="O18" s="172">
        <v>587153</v>
      </c>
      <c r="P18" s="172">
        <v>586209</v>
      </c>
      <c r="Q18" s="172">
        <v>595864</v>
      </c>
      <c r="R18" s="172">
        <v>588737</v>
      </c>
      <c r="S18" s="172">
        <v>602804</v>
      </c>
      <c r="T18" s="172">
        <v>618502</v>
      </c>
      <c r="U18" s="172">
        <v>626696</v>
      </c>
      <c r="V18" s="172">
        <v>646771</v>
      </c>
      <c r="W18" s="172">
        <v>659647</v>
      </c>
      <c r="X18" s="172">
        <v>678336</v>
      </c>
      <c r="Y18" s="172">
        <v>684117</v>
      </c>
      <c r="Z18" s="172">
        <v>708591</v>
      </c>
      <c r="AA18" s="172">
        <v>0</v>
      </c>
      <c r="AB18" s="172">
        <v>778535</v>
      </c>
      <c r="AC18" s="172">
        <v>764027</v>
      </c>
      <c r="AD18" s="172">
        <v>760285</v>
      </c>
      <c r="AE18" s="172">
        <v>741455</v>
      </c>
      <c r="AF18" s="172">
        <v>691508</v>
      </c>
      <c r="AG18" s="172">
        <v>650782</v>
      </c>
      <c r="AH18" s="172">
        <v>610487</v>
      </c>
      <c r="AI18" s="172">
        <v>558720</v>
      </c>
      <c r="AJ18" s="172">
        <v>543713</v>
      </c>
      <c r="AK18" s="172">
        <v>534004</v>
      </c>
      <c r="AL18" s="172">
        <v>491450</v>
      </c>
      <c r="AM18" s="172">
        <v>517035</v>
      </c>
      <c r="AN18" s="172">
        <v>487394</v>
      </c>
      <c r="AO18" s="172">
        <v>492358</v>
      </c>
      <c r="AP18" s="172">
        <v>503585</v>
      </c>
      <c r="AQ18" s="172">
        <v>505825</v>
      </c>
      <c r="AR18" s="172">
        <v>500687</v>
      </c>
      <c r="AS18" s="172">
        <v>507156</v>
      </c>
      <c r="AT18" s="172">
        <v>515942</v>
      </c>
      <c r="AU18" s="172">
        <v>492225</v>
      </c>
      <c r="AV18" s="172">
        <v>473483</v>
      </c>
      <c r="AW18" s="172">
        <v>442693</v>
      </c>
      <c r="AX18" s="172">
        <v>432278</v>
      </c>
      <c r="AY18" s="172">
        <v>481109</v>
      </c>
      <c r="AZ18" s="172">
        <v>450584</v>
      </c>
      <c r="BA18" s="172">
        <v>475142</v>
      </c>
      <c r="BB18" s="172">
        <v>487940</v>
      </c>
      <c r="BC18" s="172">
        <v>481452</v>
      </c>
      <c r="BD18" s="172">
        <v>467025</v>
      </c>
      <c r="BE18" s="172">
        <v>466218</v>
      </c>
      <c r="BF18" s="172">
        <v>477913</v>
      </c>
      <c r="BG18" s="172">
        <v>452985</v>
      </c>
      <c r="BH18" s="172">
        <v>442126</v>
      </c>
      <c r="BI18" s="172">
        <v>411322</v>
      </c>
      <c r="BJ18" s="242">
        <v>389851</v>
      </c>
      <c r="BK18" s="25"/>
    </row>
    <row r="19" spans="1:63" ht="36" customHeight="1" x14ac:dyDescent="0.3">
      <c r="A19" s="26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 s="99"/>
      <c r="BJ19" s="99"/>
      <c r="BK19" s="25"/>
    </row>
    <row r="20" spans="1:63" ht="42" customHeight="1" x14ac:dyDescent="0.3">
      <c r="A20" s="30"/>
      <c r="B20" s="111" t="s">
        <v>125</v>
      </c>
      <c r="C20" s="126">
        <v>1960</v>
      </c>
      <c r="D20" s="127">
        <v>1961</v>
      </c>
      <c r="E20" s="127">
        <v>1962</v>
      </c>
      <c r="F20" s="127">
        <v>1963</v>
      </c>
      <c r="G20" s="127">
        <v>1964</v>
      </c>
      <c r="H20" s="127">
        <v>1965</v>
      </c>
      <c r="I20" s="127">
        <v>1966</v>
      </c>
      <c r="J20" s="127">
        <v>1967</v>
      </c>
      <c r="K20" s="127">
        <v>1968</v>
      </c>
      <c r="L20" s="127">
        <v>1969</v>
      </c>
      <c r="M20" s="127">
        <v>1970</v>
      </c>
      <c r="N20" s="127">
        <v>1971</v>
      </c>
      <c r="O20" s="127">
        <v>1972</v>
      </c>
      <c r="P20" s="127">
        <v>1973</v>
      </c>
      <c r="Q20" s="127">
        <v>1974</v>
      </c>
      <c r="R20" s="127">
        <v>1975</v>
      </c>
      <c r="S20" s="127">
        <v>1976</v>
      </c>
      <c r="T20" s="127">
        <v>1977</v>
      </c>
      <c r="U20" s="127">
        <v>1978</v>
      </c>
      <c r="V20" s="127">
        <v>1979</v>
      </c>
      <c r="W20" s="127">
        <v>1980</v>
      </c>
      <c r="X20" s="127">
        <v>1981</v>
      </c>
      <c r="Y20" s="127">
        <v>1982</v>
      </c>
      <c r="Z20" s="127">
        <v>1983</v>
      </c>
      <c r="AA20" s="127">
        <v>1984</v>
      </c>
      <c r="AB20" s="127">
        <v>1985</v>
      </c>
      <c r="AC20" s="127">
        <v>1986</v>
      </c>
      <c r="AD20" s="127">
        <v>1987</v>
      </c>
      <c r="AE20" s="127">
        <v>1988</v>
      </c>
      <c r="AF20" s="127">
        <v>1989</v>
      </c>
      <c r="AG20" s="127">
        <v>1990</v>
      </c>
      <c r="AH20" s="127">
        <v>1991</v>
      </c>
      <c r="AI20" s="127">
        <v>1992</v>
      </c>
      <c r="AJ20" s="127">
        <v>1993</v>
      </c>
      <c r="AK20" s="127">
        <v>1994</v>
      </c>
      <c r="AL20" s="127">
        <v>1995</v>
      </c>
      <c r="AM20" s="127">
        <v>1996</v>
      </c>
      <c r="AN20" s="127">
        <v>1997</v>
      </c>
      <c r="AO20" s="127">
        <v>1998</v>
      </c>
      <c r="AP20" s="127">
        <v>1999</v>
      </c>
      <c r="AQ20" s="127">
        <v>2000</v>
      </c>
      <c r="AR20" s="127">
        <v>2001</v>
      </c>
      <c r="AS20" s="127">
        <v>2002</v>
      </c>
      <c r="AT20" s="127">
        <v>2003</v>
      </c>
      <c r="AU20" s="127">
        <v>2004</v>
      </c>
      <c r="AV20" s="127">
        <v>2005</v>
      </c>
      <c r="AW20" s="127">
        <v>2006</v>
      </c>
      <c r="AX20" s="127">
        <v>2007</v>
      </c>
      <c r="AY20" s="127">
        <v>2008</v>
      </c>
      <c r="AZ20" s="127">
        <v>2009</v>
      </c>
      <c r="BA20" s="127">
        <v>2010</v>
      </c>
      <c r="BB20" s="127">
        <v>2011</v>
      </c>
      <c r="BC20" s="127">
        <v>2012</v>
      </c>
      <c r="BD20" s="127">
        <v>2013</v>
      </c>
      <c r="BE20" s="127">
        <v>2014</v>
      </c>
      <c r="BF20" s="127">
        <v>2015</v>
      </c>
      <c r="BG20" s="127">
        <v>2016</v>
      </c>
      <c r="BH20" s="127">
        <v>2017</v>
      </c>
      <c r="BI20" s="127">
        <v>2018</v>
      </c>
      <c r="BJ20" s="127"/>
      <c r="BK20" s="25"/>
    </row>
    <row r="21" spans="1:63" ht="30" customHeight="1" x14ac:dyDescent="0.3">
      <c r="A21" s="30"/>
      <c r="B21" s="148" t="s">
        <v>128</v>
      </c>
      <c r="C21" s="82">
        <f>10000*C9/C7</f>
        <v>16.592638281690153</v>
      </c>
      <c r="D21" s="82">
        <f t="shared" ref="D21:BD21" si="0">10000*D9/D7</f>
        <v>15.99243652295927</v>
      </c>
      <c r="E21" s="82">
        <f t="shared" si="0"/>
        <v>17.856831909858123</v>
      </c>
      <c r="F21" s="82">
        <f t="shared" si="0"/>
        <v>18.065443670715464</v>
      </c>
      <c r="G21" s="82">
        <f t="shared" si="0"/>
        <v>16.196268890327456</v>
      </c>
      <c r="H21" s="82">
        <f t="shared" si="0"/>
        <v>15.829525755538214</v>
      </c>
      <c r="I21" s="82">
        <f t="shared" si="0"/>
        <v>15.855706184217519</v>
      </c>
      <c r="J21" s="82">
        <f t="shared" si="0"/>
        <v>15.611567643032812</v>
      </c>
      <c r="K21" s="82">
        <f t="shared" si="0"/>
        <v>17.120474015858491</v>
      </c>
      <c r="L21" s="82">
        <f t="shared" si="0"/>
        <v>15.20389294403893</v>
      </c>
      <c r="M21" s="82">
        <f t="shared" si="0"/>
        <v>16.896757142127779</v>
      </c>
      <c r="N21" s="82">
        <f t="shared" si="0"/>
        <v>14.537287480680062</v>
      </c>
      <c r="O21" s="82">
        <f t="shared" si="0"/>
        <v>14.247446521487763</v>
      </c>
      <c r="P21" s="82">
        <f t="shared" si="0"/>
        <v>13.69098506315739</v>
      </c>
      <c r="Q21" s="82">
        <f t="shared" si="0"/>
        <v>14.940767484844713</v>
      </c>
      <c r="R21" s="82">
        <f t="shared" si="0"/>
        <v>12.953757665790576</v>
      </c>
      <c r="S21" s="82">
        <f t="shared" si="0"/>
        <v>13.808446384110725</v>
      </c>
      <c r="T21" s="82">
        <f t="shared" si="0"/>
        <v>14.392569146130077</v>
      </c>
      <c r="U21" s="82">
        <f t="shared" si="0"/>
        <v>15.783154004183826</v>
      </c>
      <c r="V21" s="82">
        <f t="shared" si="0"/>
        <v>14.048991354466859</v>
      </c>
      <c r="W21" s="82">
        <f t="shared" si="0"/>
        <v>13.897989096185308</v>
      </c>
      <c r="X21" s="82">
        <f t="shared" si="0"/>
        <v>13.771376297513255</v>
      </c>
      <c r="Y21" s="82">
        <f t="shared" si="0"/>
        <v>13.468522719846138</v>
      </c>
      <c r="Z21" s="82">
        <f t="shared" si="0"/>
        <v>13.201622399581316</v>
      </c>
      <c r="AA21" s="82">
        <f t="shared" si="0"/>
        <v>12.585683784694909</v>
      </c>
      <c r="AB21" s="82">
        <f t="shared" si="0"/>
        <v>12.901833467825172</v>
      </c>
      <c r="AC21" s="82">
        <f t="shared" si="0"/>
        <v>12.558270676691729</v>
      </c>
      <c r="AD21" s="82">
        <f t="shared" si="0"/>
        <v>12.128687235785371</v>
      </c>
      <c r="AE21" s="82">
        <f t="shared" si="0"/>
        <v>12.076119346686282</v>
      </c>
      <c r="AF21" s="82">
        <f t="shared" si="0"/>
        <v>11.545420392130641</v>
      </c>
      <c r="AG21" s="82">
        <f t="shared" si="0"/>
        <v>10.94572890544735</v>
      </c>
      <c r="AH21" s="82">
        <f t="shared" si="0"/>
        <v>10.168707220669045</v>
      </c>
      <c r="AI21" s="82">
        <f t="shared" si="0"/>
        <v>9.2182379024484291</v>
      </c>
      <c r="AJ21" s="82">
        <f t="shared" si="0"/>
        <v>8.9136517124939694</v>
      </c>
      <c r="AK21" s="82">
        <f t="shared" si="0"/>
        <v>8.0908212560386481</v>
      </c>
      <c r="AL21" s="82">
        <f t="shared" si="0"/>
        <v>8.0932572313050208</v>
      </c>
      <c r="AM21" s="82">
        <f t="shared" si="0"/>
        <v>7.8829570778025388</v>
      </c>
      <c r="AN21" s="82">
        <f t="shared" si="0"/>
        <v>7.7507038151635763</v>
      </c>
      <c r="AO21" s="82">
        <f t="shared" si="0"/>
        <v>7.8258754863813227</v>
      </c>
      <c r="AP21" s="82">
        <f t="shared" si="0"/>
        <v>7.5880230176533701</v>
      </c>
      <c r="AQ21" s="82">
        <f t="shared" si="0"/>
        <v>7.6954352939703243</v>
      </c>
      <c r="AR21" s="82">
        <f t="shared" si="0"/>
        <v>3.7694977146746105</v>
      </c>
      <c r="AS21" s="82">
        <f t="shared" si="0"/>
        <v>8.1042939883259244</v>
      </c>
      <c r="AT21" s="82">
        <f t="shared" si="0"/>
        <v>8.3284347373915466</v>
      </c>
      <c r="AU21" s="82">
        <f t="shared" si="0"/>
        <v>7.9669917449708612</v>
      </c>
      <c r="AV21" s="82">
        <f t="shared" si="0"/>
        <v>7.8850818153989648</v>
      </c>
      <c r="AW21" s="82">
        <f t="shared" si="0"/>
        <v>7.4975827614545052</v>
      </c>
      <c r="AX21" s="82">
        <f t="shared" si="0"/>
        <v>7.6732354091799477</v>
      </c>
      <c r="AY21" s="82">
        <f t="shared" si="0"/>
        <v>7.2829347479508284</v>
      </c>
      <c r="AZ21" s="82">
        <f t="shared" si="0"/>
        <v>7.0372022659811231</v>
      </c>
      <c r="BA21" s="82">
        <f t="shared" si="0"/>
        <v>7.1747229268795376</v>
      </c>
      <c r="BB21" s="82">
        <f t="shared" si="0"/>
        <v>7.5127266711410554</v>
      </c>
      <c r="BC21" s="82">
        <f t="shared" si="0"/>
        <v>7.4114534694935772</v>
      </c>
      <c r="BD21" s="82">
        <f t="shared" si="0"/>
        <v>7.4237056805477311</v>
      </c>
      <c r="BE21" s="82">
        <f>10000*BE9/BE7</f>
        <v>7.6649997241167052</v>
      </c>
      <c r="BF21" s="82">
        <f>10000*BF9/BF7</f>
        <v>7.7134039214978003</v>
      </c>
      <c r="BG21" s="82">
        <f t="shared" ref="BG21:BI21" si="1">10000*BG9/BG7</f>
        <v>8.4313617276569168</v>
      </c>
      <c r="BH21" s="82">
        <f t="shared" si="1"/>
        <v>8.4169444783402021</v>
      </c>
      <c r="BI21" s="82">
        <f t="shared" si="1"/>
        <v>8.4615762719501255</v>
      </c>
      <c r="BJ21" s="82"/>
      <c r="BK21" s="25"/>
    </row>
    <row r="22" spans="1:63" ht="22.25" customHeight="1" x14ac:dyDescent="0.3">
      <c r="A22" s="30"/>
      <c r="B22" s="149" t="s">
        <v>127</v>
      </c>
      <c r="C22" s="80">
        <f>10000*C10/C7</f>
        <v>5.7463856198205727</v>
      </c>
      <c r="D22" s="80">
        <f t="shared" ref="D22:BD22" si="2">10000*D10/D7</f>
        <v>2.7833355653319316</v>
      </c>
      <c r="E22" s="80">
        <f t="shared" si="2"/>
        <v>3.9851004011468731</v>
      </c>
      <c r="F22" s="80">
        <f t="shared" si="2"/>
        <v>7.9480009114634402</v>
      </c>
      <c r="G22" s="80">
        <f t="shared" si="2"/>
        <v>4.6743035728088351</v>
      </c>
      <c r="H22" s="80">
        <f t="shared" si="2"/>
        <v>3.8774642370521799</v>
      </c>
      <c r="I22" s="80">
        <f t="shared" si="2"/>
        <v>0</v>
      </c>
      <c r="J22" s="80">
        <f t="shared" si="2"/>
        <v>6.708884618756672</v>
      </c>
      <c r="K22" s="80">
        <f t="shared" si="2"/>
        <v>9.2435905927562363</v>
      </c>
      <c r="L22" s="80">
        <f t="shared" si="2"/>
        <v>6.4545012165450117</v>
      </c>
      <c r="M22" s="80">
        <f t="shared" si="2"/>
        <v>13.893492011653832</v>
      </c>
      <c r="N22" s="80">
        <f t="shared" si="2"/>
        <v>11.528207109737249</v>
      </c>
      <c r="O22" s="80">
        <f t="shared" si="2"/>
        <v>11.719021005974176</v>
      </c>
      <c r="P22" s="80">
        <f t="shared" si="2"/>
        <v>11.88703712597858</v>
      </c>
      <c r="Q22" s="80">
        <f t="shared" si="2"/>
        <v>14.327852210804547</v>
      </c>
      <c r="R22" s="80">
        <f t="shared" si="2"/>
        <v>12.001485544509199</v>
      </c>
      <c r="S22" s="80">
        <f t="shared" si="2"/>
        <v>12.423436301843209</v>
      </c>
      <c r="T22" s="80">
        <f t="shared" si="2"/>
        <v>13.426030597633583</v>
      </c>
      <c r="U22" s="80">
        <f t="shared" si="2"/>
        <v>15.941689102353637</v>
      </c>
      <c r="V22" s="80">
        <f t="shared" si="2"/>
        <v>14.204311538605486</v>
      </c>
      <c r="W22" s="80">
        <f t="shared" si="2"/>
        <v>14.474115088683718</v>
      </c>
      <c r="X22" s="80">
        <f t="shared" si="2"/>
        <v>14.377193637517736</v>
      </c>
      <c r="Y22" s="80">
        <f t="shared" si="2"/>
        <v>13.747677599454761</v>
      </c>
      <c r="Z22" s="80">
        <f t="shared" si="2"/>
        <v>14.234313377320051</v>
      </c>
      <c r="AA22" s="80">
        <f t="shared" si="2"/>
        <v>14.454807656290969</v>
      </c>
      <c r="AB22" s="80">
        <f t="shared" si="2"/>
        <v>14.659297764933285</v>
      </c>
      <c r="AC22" s="80">
        <f t="shared" si="2"/>
        <v>14.395676691729323</v>
      </c>
      <c r="AD22" s="80">
        <f t="shared" si="2"/>
        <v>13.805538032783799</v>
      </c>
      <c r="AE22" s="80">
        <f t="shared" si="2"/>
        <v>13.280336464109238</v>
      </c>
      <c r="AF22" s="80">
        <f t="shared" si="2"/>
        <v>13.007368103134178</v>
      </c>
      <c r="AG22" s="80">
        <f t="shared" si="2"/>
        <v>12.25852238635782</v>
      </c>
      <c r="AH22" s="80">
        <f t="shared" si="2"/>
        <v>10.430926443651789</v>
      </c>
      <c r="AI22" s="80">
        <f t="shared" si="2"/>
        <v>9.9575862733757479</v>
      </c>
      <c r="AJ22" s="80">
        <f t="shared" si="2"/>
        <v>10.15629522431259</v>
      </c>
      <c r="AK22" s="80">
        <f t="shared" si="2"/>
        <v>7.7613526570048306</v>
      </c>
      <c r="AL22" s="80">
        <f t="shared" si="2"/>
        <v>3.7341588468607911</v>
      </c>
      <c r="AM22" s="80">
        <f t="shared" si="2"/>
        <v>4.7204728224009305</v>
      </c>
      <c r="AN22" s="80">
        <f t="shared" si="2"/>
        <v>4.4277254635472287</v>
      </c>
      <c r="AO22" s="80">
        <f t="shared" si="2"/>
        <v>5.5252918287937742</v>
      </c>
      <c r="AP22" s="80">
        <f t="shared" si="2"/>
        <v>9.8244416268409243</v>
      </c>
      <c r="AQ22" s="80">
        <f t="shared" si="2"/>
        <v>9.8907768652478989</v>
      </c>
      <c r="AR22" s="80">
        <f t="shared" si="2"/>
        <v>8.6850403782320864</v>
      </c>
      <c r="AS22" s="80">
        <f t="shared" si="2"/>
        <v>10.734307414564121</v>
      </c>
      <c r="AT22" s="80">
        <f t="shared" si="2"/>
        <v>10.85940336185989</v>
      </c>
      <c r="AU22" s="80">
        <f t="shared" si="2"/>
        <v>10.912604077478699</v>
      </c>
      <c r="AV22" s="80">
        <f t="shared" si="2"/>
        <v>10.788756756713932</v>
      </c>
      <c r="AW22" s="80">
        <f t="shared" si="2"/>
        <v>9.3930669539598792</v>
      </c>
      <c r="AX22" s="80">
        <f t="shared" si="2"/>
        <v>8.9507834071350754</v>
      </c>
      <c r="AY22" s="80">
        <f t="shared" si="2"/>
        <v>10.189737572447331</v>
      </c>
      <c r="AZ22" s="80">
        <f t="shared" si="2"/>
        <v>10.565274063588037</v>
      </c>
      <c r="BA22" s="80">
        <f t="shared" si="2"/>
        <v>10.516935541530312</v>
      </c>
      <c r="BB22" s="80">
        <f t="shared" si="2"/>
        <v>10.164512891506494</v>
      </c>
      <c r="BC22" s="80">
        <f t="shared" si="2"/>
        <v>9.9165066188075315</v>
      </c>
      <c r="BD22" s="80">
        <f t="shared" si="2"/>
        <v>9.8679981164213864</v>
      </c>
      <c r="BE22" s="80">
        <f>10000*BE10/BE7</f>
        <v>9.8943392291365164</v>
      </c>
      <c r="BF22" s="80">
        <f>10000*BF10/BF7</f>
        <v>9.9882594321526366</v>
      </c>
      <c r="BG22" s="80">
        <f t="shared" ref="BG22:BI22" si="3">10000*BG10/BG7</f>
        <v>10.029903025568398</v>
      </c>
      <c r="BH22" s="80">
        <f t="shared" si="3"/>
        <v>10.042236102605917</v>
      </c>
      <c r="BI22" s="80">
        <f t="shared" si="3"/>
        <v>9.074971429507686</v>
      </c>
      <c r="BJ22" s="99"/>
      <c r="BK22" s="25"/>
    </row>
    <row r="23" spans="1:63" ht="22.75" customHeight="1" x14ac:dyDescent="0.3">
      <c r="A23" s="30"/>
      <c r="B23" s="150" t="s">
        <v>126</v>
      </c>
      <c r="C23" s="81">
        <f>C15/C10</f>
        <v>15.06953179594689</v>
      </c>
      <c r="D23" s="81">
        <f t="shared" ref="D23:BD23" si="4">D15/D10</f>
        <v>0</v>
      </c>
      <c r="E23" s="81">
        <f t="shared" si="4"/>
        <v>706.41248439450692</v>
      </c>
      <c r="F23" s="81">
        <f t="shared" si="4"/>
        <v>403.97451592754527</v>
      </c>
      <c r="G23" s="81">
        <f t="shared" si="4"/>
        <v>19.119415625661656</v>
      </c>
      <c r="H23" s="81">
        <f t="shared" si="4"/>
        <v>0</v>
      </c>
      <c r="I23" s="81" t="e">
        <f t="shared" si="4"/>
        <v>#DIV/0!</v>
      </c>
      <c r="J23" s="81">
        <f t="shared" si="4"/>
        <v>2440.3683671977783</v>
      </c>
      <c r="K23" s="81">
        <f t="shared" si="4"/>
        <v>1774.2556541957304</v>
      </c>
      <c r="L23" s="81">
        <f t="shared" si="4"/>
        <v>2529.5049758745477</v>
      </c>
      <c r="M23" s="81">
        <f t="shared" si="4"/>
        <v>1650.6950003486506</v>
      </c>
      <c r="N23" s="81">
        <f t="shared" si="4"/>
        <v>1926.3064353946706</v>
      </c>
      <c r="O23" s="81">
        <f t="shared" si="4"/>
        <v>1918.6504686729156</v>
      </c>
      <c r="P23" s="81">
        <f t="shared" si="4"/>
        <v>1837.5573333333334</v>
      </c>
      <c r="Q23" s="81">
        <f t="shared" si="4"/>
        <v>1670.0753291892254</v>
      </c>
      <c r="R23" s="81">
        <f t="shared" si="4"/>
        <v>1790.777433944299</v>
      </c>
      <c r="S23" s="81">
        <f t="shared" si="4"/>
        <v>1739.4610226320201</v>
      </c>
      <c r="T23" s="81">
        <f t="shared" si="4"/>
        <v>1575.2227757507719</v>
      </c>
      <c r="U23" s="81">
        <f t="shared" si="4"/>
        <v>1456.8161704130869</v>
      </c>
      <c r="V23" s="81">
        <f t="shared" si="4"/>
        <v>1477.8506685989066</v>
      </c>
      <c r="W23" s="81">
        <f t="shared" si="4"/>
        <v>1434.044835817044</v>
      </c>
      <c r="X23" s="81">
        <f t="shared" si="4"/>
        <v>1444.4470198675497</v>
      </c>
      <c r="Y23" s="81">
        <f t="shared" si="4"/>
        <v>1491.6175212224109</v>
      </c>
      <c r="Z23" s="81">
        <f t="shared" si="4"/>
        <v>1452.0565294465234</v>
      </c>
      <c r="AA23" s="81">
        <f t="shared" si="4"/>
        <v>1495.6466053381705</v>
      </c>
      <c r="AB23" s="81">
        <f t="shared" si="4"/>
        <v>1500.4799974396724</v>
      </c>
      <c r="AC23" s="81">
        <f t="shared" si="4"/>
        <v>1517.7051641966443</v>
      </c>
      <c r="AD23" s="81">
        <f t="shared" si="4"/>
        <v>1553.2684989429176</v>
      </c>
      <c r="AE23" s="81">
        <f t="shared" si="4"/>
        <v>1599.930128523752</v>
      </c>
      <c r="AF23" s="81">
        <f t="shared" si="4"/>
        <v>1600.5520220721701</v>
      </c>
      <c r="AG23" s="81">
        <f t="shared" si="4"/>
        <v>1670.4761754992924</v>
      </c>
      <c r="AH23" s="81">
        <f t="shared" si="4"/>
        <v>1969.5611829944546</v>
      </c>
      <c r="AI23" s="81">
        <f t="shared" si="4"/>
        <v>2034.1383349467569</v>
      </c>
      <c r="AJ23" s="81">
        <f t="shared" si="4"/>
        <v>1995.6005509641873</v>
      </c>
      <c r="AK23" s="81">
        <f t="shared" si="4"/>
        <v>2659.7167932279349</v>
      </c>
      <c r="AL23" s="81">
        <f t="shared" si="4"/>
        <v>5435.39689119171</v>
      </c>
      <c r="AM23" s="81">
        <f t="shared" si="4"/>
        <v>4346.8267651888345</v>
      </c>
      <c r="AN23" s="81">
        <f t="shared" si="4"/>
        <v>4594.013374260031</v>
      </c>
      <c r="AO23" s="81">
        <f t="shared" si="4"/>
        <v>3742.7815140845069</v>
      </c>
      <c r="AP23" s="81">
        <f t="shared" si="4"/>
        <v>2172.9648565472053</v>
      </c>
      <c r="AQ23" s="81">
        <f t="shared" si="4"/>
        <v>2285.8101879327401</v>
      </c>
      <c r="AR23" s="81">
        <f t="shared" si="4"/>
        <v>3016.9711028332767</v>
      </c>
      <c r="AS23" s="81">
        <f t="shared" si="4"/>
        <v>3508.5775498992857</v>
      </c>
      <c r="AT23" s="81">
        <f t="shared" si="4"/>
        <v>3415.266932994371</v>
      </c>
      <c r="AU23" s="81">
        <f t="shared" si="4"/>
        <v>3203.6860507246379</v>
      </c>
      <c r="AV23" s="81">
        <f t="shared" si="4"/>
        <v>3162.8790159720947</v>
      </c>
      <c r="AW23" s="81">
        <f t="shared" si="4"/>
        <v>3623.5597464342313</v>
      </c>
      <c r="AX23" s="81">
        <f t="shared" si="4"/>
        <v>3845.0884572697005</v>
      </c>
      <c r="AY23" s="81">
        <f t="shared" si="4"/>
        <v>3225.9348378272762</v>
      </c>
      <c r="AZ23" s="81">
        <f t="shared" si="4"/>
        <v>3143.1665408567656</v>
      </c>
      <c r="BA23" s="81">
        <f t="shared" si="4"/>
        <v>3101.787030003798</v>
      </c>
      <c r="BB23" s="81">
        <f t="shared" si="4"/>
        <v>3184.6780295566505</v>
      </c>
      <c r="BC23" s="81">
        <f t="shared" si="4"/>
        <v>3108.777134734491</v>
      </c>
      <c r="BD23" s="81">
        <f t="shared" si="4"/>
        <v>2943.5454080589079</v>
      </c>
      <c r="BE23" s="81">
        <f>BE15/BE10</f>
        <v>2827.5207203519903</v>
      </c>
      <c r="BF23" s="81">
        <f>BF15/BF10</f>
        <v>2782.0224502234864</v>
      </c>
      <c r="BG23" s="81">
        <f t="shared" ref="BG23:BI23" si="5">BG15/BG10</f>
        <v>2784.8463181448333</v>
      </c>
      <c r="BH23" s="81">
        <f t="shared" si="5"/>
        <v>2606.4321654104706</v>
      </c>
      <c r="BI23" s="81">
        <f t="shared" si="5"/>
        <v>2935.6861882193634</v>
      </c>
      <c r="BJ23" s="99"/>
      <c r="BK23" s="25"/>
    </row>
    <row r="24" spans="1:63" ht="18" customHeight="1" x14ac:dyDescent="0.3">
      <c r="A24" s="30"/>
      <c r="B24" s="151" t="s">
        <v>132</v>
      </c>
      <c r="C24" s="82">
        <f>C11/C7</f>
        <v>2.0030089215548088</v>
      </c>
      <c r="D24" s="82">
        <f t="shared" ref="D24:BD24" si="6">D11/D7</f>
        <v>1.6809896681784293</v>
      </c>
      <c r="E24" s="82">
        <f t="shared" si="6"/>
        <v>4.8192305721380286</v>
      </c>
      <c r="F24" s="82">
        <f t="shared" si="6"/>
        <v>5.2014318316195407</v>
      </c>
      <c r="G24" s="82">
        <f t="shared" si="6"/>
        <v>2.7618635813953811</v>
      </c>
      <c r="H24" s="82">
        <f t="shared" si="6"/>
        <v>2.5028137761469846</v>
      </c>
      <c r="I24" s="82">
        <f t="shared" si="6"/>
        <v>2.716158155502058</v>
      </c>
      <c r="J24" s="82">
        <f t="shared" si="6"/>
        <v>2.9070069744548506</v>
      </c>
      <c r="K24" s="82">
        <f t="shared" si="6"/>
        <v>5.5519193394632937</v>
      </c>
      <c r="L24" s="82">
        <f t="shared" si="6"/>
        <v>3.791109586374696</v>
      </c>
      <c r="M24" s="82">
        <f t="shared" si="6"/>
        <v>6.6783983567683283</v>
      </c>
      <c r="N24" s="82">
        <f t="shared" si="6"/>
        <v>5.8261618044822256</v>
      </c>
      <c r="O24" s="82">
        <f t="shared" si="6"/>
        <v>6.0222554442089038</v>
      </c>
      <c r="P24" s="82">
        <f t="shared" si="6"/>
        <v>6.1821881753998369</v>
      </c>
      <c r="Q24" s="82">
        <f t="shared" si="6"/>
        <v>8.6749001618479404</v>
      </c>
      <c r="R24" s="82">
        <f t="shared" si="6"/>
        <v>6.6367014245990932</v>
      </c>
      <c r="S24" s="82">
        <f t="shared" si="6"/>
        <v>6.9076412227471105</v>
      </c>
      <c r="T24" s="82">
        <f t="shared" si="6"/>
        <v>7.305565604039491</v>
      </c>
      <c r="U24" s="82">
        <f t="shared" si="6"/>
        <v>10.38590078892318</v>
      </c>
      <c r="V24" s="82">
        <f t="shared" si="6"/>
        <v>8.2017113290168044</v>
      </c>
      <c r="W24" s="82">
        <f t="shared" si="6"/>
        <v>8.5897838201597967</v>
      </c>
      <c r="X24" s="82">
        <f t="shared" si="6"/>
        <v>8.8856667724591141</v>
      </c>
      <c r="Y24" s="82">
        <f t="shared" si="6"/>
        <v>9.2760976201813108</v>
      </c>
      <c r="Z24" s="82">
        <f t="shared" si="6"/>
        <v>9.6370615502513974</v>
      </c>
      <c r="AA24" s="82">
        <f t="shared" si="6"/>
        <v>9.8238477169719438</v>
      </c>
      <c r="AB24" s="82">
        <f t="shared" si="6"/>
        <v>34.88683815940098</v>
      </c>
      <c r="AC24" s="82">
        <f t="shared" si="6"/>
        <v>10.68261015037594</v>
      </c>
      <c r="AD24" s="82">
        <f t="shared" si="6"/>
        <v>10.751374151453239</v>
      </c>
      <c r="AE24" s="82">
        <f t="shared" si="6"/>
        <v>11.15800724227679</v>
      </c>
      <c r="AF24" s="82">
        <f t="shared" si="6"/>
        <v>11.334526596209853</v>
      </c>
      <c r="AG24" s="82">
        <f t="shared" si="6"/>
        <v>11.607218937614647</v>
      </c>
      <c r="AH24" s="82">
        <f t="shared" si="6"/>
        <v>11.613068736141907</v>
      </c>
      <c r="AI24" s="82">
        <f t="shared" si="6"/>
        <v>11.369791016001543</v>
      </c>
      <c r="AJ24" s="82">
        <f t="shared" si="6"/>
        <v>11.653335455861072</v>
      </c>
      <c r="AK24" s="82">
        <f t="shared" si="6"/>
        <v>11.448616908212561</v>
      </c>
      <c r="AL24" s="82">
        <f t="shared" si="6"/>
        <v>11.574232465899197</v>
      </c>
      <c r="AM24" s="82">
        <f t="shared" si="6"/>
        <v>10.702062978393567</v>
      </c>
      <c r="AN24" s="82">
        <f t="shared" si="6"/>
        <v>10.861488399184545</v>
      </c>
      <c r="AO24" s="82">
        <f t="shared" si="6"/>
        <v>11.639813813229573</v>
      </c>
      <c r="AP24" s="82">
        <f t="shared" si="6"/>
        <v>13.213812250073149</v>
      </c>
      <c r="AQ24" s="82">
        <f t="shared" si="6"/>
        <v>13.706613045807504</v>
      </c>
      <c r="AR24" s="82">
        <f t="shared" si="6"/>
        <v>10.27552959727255</v>
      </c>
      <c r="AS24" s="82">
        <f t="shared" si="6"/>
        <v>14.982725450677274</v>
      </c>
      <c r="AT24" s="82">
        <f t="shared" si="6"/>
        <v>15.409874741209197</v>
      </c>
      <c r="AU24" s="82">
        <f t="shared" si="6"/>
        <v>15.523304340468503</v>
      </c>
      <c r="AV24" s="82">
        <f t="shared" si="6"/>
        <v>15.804217142199558</v>
      </c>
      <c r="AW24" s="82">
        <f t="shared" si="6"/>
        <v>14.379177421389258</v>
      </c>
      <c r="AX24" s="82">
        <f t="shared" si="6"/>
        <v>14.906604287355712</v>
      </c>
      <c r="AY24" s="82">
        <f t="shared" si="6"/>
        <v>14.662807885917147</v>
      </c>
      <c r="AZ24" s="82">
        <f t="shared" si="6"/>
        <v>14.753399046453611</v>
      </c>
      <c r="BA24" s="82">
        <f t="shared" si="6"/>
        <v>15.038951705576931</v>
      </c>
      <c r="BB24" s="82">
        <f t="shared" si="6"/>
        <v>15.205766693685243</v>
      </c>
      <c r="BC24" s="82">
        <f t="shared" si="6"/>
        <v>15.237775657790408</v>
      </c>
      <c r="BD24" s="82">
        <f t="shared" si="6"/>
        <v>15.355028026608272</v>
      </c>
      <c r="BE24" s="82">
        <f>BE11/BE7</f>
        <v>15.502920363882472</v>
      </c>
      <c r="BF24" s="82">
        <f>BF11/BF7</f>
        <v>16.091679315181231</v>
      </c>
      <c r="BG24" s="82">
        <f t="shared" ref="BG24:BI24" si="7">BG11/BG7</f>
        <v>15.490679341286731</v>
      </c>
      <c r="BH24" s="82">
        <f t="shared" si="7"/>
        <v>15.543431341452699</v>
      </c>
      <c r="BI24" s="82">
        <f t="shared" si="7"/>
        <v>15.718558634023259</v>
      </c>
      <c r="BJ24" s="82"/>
      <c r="BK24" s="25"/>
    </row>
    <row r="25" spans="1:63" ht="30" customHeight="1" x14ac:dyDescent="0.3">
      <c r="A25" s="30"/>
      <c r="B25" s="149" t="s">
        <v>131</v>
      </c>
      <c r="C25" s="80">
        <f>1000*C12/C7</f>
        <v>15.05816057031773</v>
      </c>
      <c r="D25" s="80">
        <f t="shared" ref="D25:BD25" si="8">1000*D12/D7</f>
        <v>0</v>
      </c>
      <c r="E25" s="80">
        <f t="shared" si="8"/>
        <v>143.20202070958669</v>
      </c>
      <c r="F25" s="80">
        <f t="shared" si="8"/>
        <v>192.4588811339479</v>
      </c>
      <c r="G25" s="80">
        <f t="shared" si="8"/>
        <v>67.274936439665211</v>
      </c>
      <c r="H25" s="80">
        <f t="shared" si="8"/>
        <v>44.906067688883319</v>
      </c>
      <c r="I25" s="80">
        <f t="shared" si="8"/>
        <v>17.524049297368798</v>
      </c>
      <c r="J25" s="80">
        <f t="shared" si="8"/>
        <v>68.677364138957174</v>
      </c>
      <c r="K25" s="80">
        <f t="shared" si="8"/>
        <v>257.80112349386235</v>
      </c>
      <c r="L25" s="80">
        <f t="shared" si="8"/>
        <v>190.67153284671534</v>
      </c>
      <c r="M25" s="80">
        <f t="shared" si="8"/>
        <v>356.7284134748175</v>
      </c>
      <c r="N25" s="80">
        <f t="shared" si="8"/>
        <v>284.17272024729522</v>
      </c>
      <c r="O25" s="80">
        <f t="shared" si="8"/>
        <v>275.98564270572365</v>
      </c>
      <c r="P25" s="80">
        <f t="shared" si="8"/>
        <v>317.95437298880938</v>
      </c>
      <c r="Q25" s="80">
        <f t="shared" si="8"/>
        <v>456.02074335130578</v>
      </c>
      <c r="R25" s="80">
        <f t="shared" si="8"/>
        <v>359.69251133203824</v>
      </c>
      <c r="S25" s="80">
        <f t="shared" si="8"/>
        <v>365.51315428236029</v>
      </c>
      <c r="T25" s="80">
        <f t="shared" si="8"/>
        <v>409.00783781746929</v>
      </c>
      <c r="U25" s="80">
        <f t="shared" si="8"/>
        <v>559.28283974822</v>
      </c>
      <c r="V25" s="80">
        <f t="shared" si="8"/>
        <v>463.96721434185412</v>
      </c>
      <c r="W25" s="80">
        <f t="shared" si="8"/>
        <v>472.5778500752092</v>
      </c>
      <c r="X25" s="80">
        <f t="shared" si="8"/>
        <v>419.01370323351506</v>
      </c>
      <c r="Y25" s="80">
        <f t="shared" si="8"/>
        <v>422.94961207741648</v>
      </c>
      <c r="Z25" s="80">
        <f t="shared" si="8"/>
        <v>444.49608418534234</v>
      </c>
      <c r="AA25" s="80">
        <f t="shared" si="8"/>
        <v>209.92508521556729</v>
      </c>
      <c r="AB25" s="80">
        <f t="shared" si="8"/>
        <v>469.10343986338131</v>
      </c>
      <c r="AC25" s="80">
        <f t="shared" si="8"/>
        <v>525.91024436090231</v>
      </c>
      <c r="AD25" s="80">
        <f t="shared" si="8"/>
        <v>438.59025901271997</v>
      </c>
      <c r="AE25" s="80">
        <f t="shared" si="8"/>
        <v>443.15303081739654</v>
      </c>
      <c r="AF25" s="80">
        <f t="shared" si="8"/>
        <v>385.49256777138157</v>
      </c>
      <c r="AG25" s="80">
        <f t="shared" si="8"/>
        <v>310.01145754486606</v>
      </c>
      <c r="AH25" s="80">
        <f t="shared" si="8"/>
        <v>322.79919020534078</v>
      </c>
      <c r="AI25" s="80">
        <f t="shared" si="8"/>
        <v>268.46973202236359</v>
      </c>
      <c r="AJ25" s="80">
        <f t="shared" si="8"/>
        <v>244.27120115774241</v>
      </c>
      <c r="AK25" s="80">
        <f t="shared" si="8"/>
        <v>264.95855072463769</v>
      </c>
      <c r="AL25" s="80">
        <f t="shared" si="8"/>
        <v>271.07942343039565</v>
      </c>
      <c r="AM25" s="80">
        <f t="shared" si="8"/>
        <v>222.36323999612441</v>
      </c>
      <c r="AN25" s="80">
        <f t="shared" si="8"/>
        <v>229.84059800019415</v>
      </c>
      <c r="AO25" s="80">
        <f t="shared" si="8"/>
        <v>363.72976653696497</v>
      </c>
      <c r="AP25" s="80">
        <f t="shared" si="8"/>
        <v>325.83312201306933</v>
      </c>
      <c r="AQ25" s="80">
        <f t="shared" si="8"/>
        <v>336.9795504519625</v>
      </c>
      <c r="AR25" s="80">
        <f t="shared" si="8"/>
        <v>183.21494136739926</v>
      </c>
      <c r="AS25" s="80">
        <f t="shared" si="8"/>
        <v>710.91140088215525</v>
      </c>
      <c r="AT25" s="80">
        <f t="shared" si="8"/>
        <v>536.21888076958794</v>
      </c>
      <c r="AU25" s="80">
        <f t="shared" si="8"/>
        <v>506.7472314703686</v>
      </c>
      <c r="AV25" s="80">
        <f t="shared" si="8"/>
        <v>577.97382315252935</v>
      </c>
      <c r="AW25" s="80">
        <f t="shared" si="8"/>
        <v>577.19200589962009</v>
      </c>
      <c r="AX25" s="80">
        <f t="shared" si="8"/>
        <v>541.82906725684222</v>
      </c>
      <c r="AY25" s="80">
        <f t="shared" si="8"/>
        <v>496.49446547728655</v>
      </c>
      <c r="AZ25" s="80">
        <f t="shared" si="8"/>
        <v>466.92918684375149</v>
      </c>
      <c r="BA25" s="80">
        <f t="shared" si="8"/>
        <v>438.8581795436217</v>
      </c>
      <c r="BB25" s="80">
        <f t="shared" si="8"/>
        <v>543.70600343169974</v>
      </c>
      <c r="BC25" s="80">
        <f t="shared" si="8"/>
        <v>441.88462961611168</v>
      </c>
      <c r="BD25" s="80">
        <f t="shared" si="8"/>
        <v>423.36971648831673</v>
      </c>
      <c r="BE25" s="80">
        <f>1000*BE12/BE7</f>
        <v>487.69069483612282</v>
      </c>
      <c r="BF25" s="80">
        <f>1000*BF12/BF7</f>
        <v>500.84759168190254</v>
      </c>
      <c r="BG25" s="80">
        <f t="shared" ref="BG25:BI25" si="9">1000*BG12/BG7</f>
        <v>600.13086207893821</v>
      </c>
      <c r="BH25" s="80">
        <f t="shared" si="9"/>
        <v>522.27339941761579</v>
      </c>
      <c r="BI25" s="80">
        <f t="shared" si="9"/>
        <v>651.16452917057507</v>
      </c>
      <c r="BJ25" s="80"/>
      <c r="BK25" s="25"/>
    </row>
    <row r="26" spans="1:63" ht="18" customHeight="1" x14ac:dyDescent="0.3">
      <c r="A26" s="30"/>
      <c r="B26" s="150" t="s">
        <v>130</v>
      </c>
      <c r="C26" s="81">
        <f>C13/C7</f>
        <v>0.81528483158994181</v>
      </c>
      <c r="D26" s="81">
        <f t="shared" ref="D26:BD26" si="10">D13/D7</f>
        <v>0.88503286524658253</v>
      </c>
      <c r="E26" s="81">
        <f t="shared" si="10"/>
        <v>0.94458097918046235</v>
      </c>
      <c r="F26" s="81">
        <f t="shared" si="10"/>
        <v>1.2766762113503014</v>
      </c>
      <c r="G26" s="81">
        <f t="shared" si="10"/>
        <v>1.3127793867270166</v>
      </c>
      <c r="H26" s="81">
        <f t="shared" si="10"/>
        <v>1.1326229663292056</v>
      </c>
      <c r="I26" s="81">
        <f t="shared" si="10"/>
        <v>1.6424301670803649</v>
      </c>
      <c r="J26" s="81">
        <f t="shared" si="10"/>
        <v>1.341869729563596</v>
      </c>
      <c r="K26" s="81">
        <f t="shared" si="10"/>
        <v>1.0152424017822097</v>
      </c>
      <c r="L26" s="81">
        <f t="shared" si="10"/>
        <v>1.0643027800486617</v>
      </c>
      <c r="M26" s="81">
        <f t="shared" si="10"/>
        <v>1.2141734203479351</v>
      </c>
      <c r="N26" s="81">
        <f t="shared" si="10"/>
        <v>1.3036910633693972</v>
      </c>
      <c r="O26" s="81">
        <f t="shared" si="10"/>
        <v>1.3182546288302179</v>
      </c>
      <c r="P26" s="81">
        <f t="shared" si="10"/>
        <v>1.6304660095096297</v>
      </c>
      <c r="Q26" s="81">
        <f t="shared" si="10"/>
        <v>2.0618628086842432</v>
      </c>
      <c r="R26" s="81">
        <f t="shared" si="10"/>
        <v>2.6444779300460897</v>
      </c>
      <c r="S26" s="81">
        <f t="shared" si="10"/>
        <v>2.8020069797691964</v>
      </c>
      <c r="T26" s="81">
        <f t="shared" si="10"/>
        <v>3.3203236807596652</v>
      </c>
      <c r="U26" s="81">
        <f t="shared" si="10"/>
        <v>3.3736659791183952</v>
      </c>
      <c r="V26" s="81">
        <f t="shared" si="10"/>
        <v>3.58512901399753</v>
      </c>
      <c r="W26" s="81">
        <f t="shared" si="10"/>
        <v>3.3270782789949411</v>
      </c>
      <c r="X26" s="81">
        <f t="shared" si="10"/>
        <v>4.1520548894780074</v>
      </c>
      <c r="Y26" s="81">
        <f t="shared" si="10"/>
        <v>4.3229897872260965</v>
      </c>
      <c r="Z26" s="81">
        <f t="shared" si="10"/>
        <v>5.0441807565279158</v>
      </c>
      <c r="AA26" s="81">
        <f t="shared" si="10"/>
        <v>4.5327191245271008</v>
      </c>
      <c r="AB26" s="81">
        <f t="shared" si="10"/>
        <v>5.4257906102801812</v>
      </c>
      <c r="AC26" s="81">
        <f t="shared" si="10"/>
        <v>6.0166018214285719</v>
      </c>
      <c r="AD26" s="81">
        <f t="shared" si="10"/>
        <v>5.7818599759911873</v>
      </c>
      <c r="AE26" s="81">
        <f t="shared" si="10"/>
        <v>7.0777836125570515</v>
      </c>
      <c r="AF26" s="81">
        <f t="shared" si="10"/>
        <v>8.4611930174241881</v>
      </c>
      <c r="AG26" s="81">
        <f t="shared" si="10"/>
        <v>11.233902153415052</v>
      </c>
      <c r="AH26" s="81">
        <f t="shared" si="10"/>
        <v>13.257308638388125</v>
      </c>
      <c r="AI26" s="81">
        <f t="shared" si="10"/>
        <v>13.945548461442066</v>
      </c>
      <c r="AJ26" s="81">
        <f t="shared" si="10"/>
        <v>21.938771252677281</v>
      </c>
      <c r="AK26" s="81">
        <f t="shared" si="10"/>
        <v>26.555687340386473</v>
      </c>
      <c r="AL26" s="81">
        <f t="shared" si="10"/>
        <v>39.379467023217572</v>
      </c>
      <c r="AM26" s="81">
        <f t="shared" si="10"/>
        <v>38.29557039046604</v>
      </c>
      <c r="AN26" s="81">
        <f t="shared" si="10"/>
        <v>47.774691486263471</v>
      </c>
      <c r="AO26" s="81">
        <f t="shared" si="10"/>
        <v>53.25656814367705</v>
      </c>
      <c r="AP26" s="81">
        <f t="shared" si="10"/>
        <v>71.116158820052661</v>
      </c>
      <c r="AQ26" s="81">
        <f t="shared" si="10"/>
        <v>109.2494583063155</v>
      </c>
      <c r="AR26" s="81">
        <f t="shared" si="10"/>
        <v>0.53105330844255727</v>
      </c>
      <c r="AS26" s="81">
        <f t="shared" si="10"/>
        <v>0.6327896825634729</v>
      </c>
      <c r="AT26" s="81">
        <f t="shared" si="10"/>
        <v>0.69896272682832661</v>
      </c>
      <c r="AU26" s="81">
        <f t="shared" si="10"/>
        <v>28.267702981849293</v>
      </c>
      <c r="AV26" s="81">
        <f t="shared" si="10"/>
        <v>21.570139743813076</v>
      </c>
      <c r="AW26" s="81">
        <f t="shared" si="10"/>
        <v>19.136670960120302</v>
      </c>
      <c r="AX26" s="81">
        <f t="shared" si="10"/>
        <v>17.512872637206769</v>
      </c>
      <c r="AY26" s="81">
        <f t="shared" si="10"/>
        <v>12.250697408694785</v>
      </c>
      <c r="AZ26" s="81">
        <f t="shared" si="10"/>
        <v>11.526948776165826</v>
      </c>
      <c r="BA26" s="81">
        <f t="shared" si="10"/>
        <v>7.5041591424443626</v>
      </c>
      <c r="BB26" s="81">
        <f t="shared" si="10"/>
        <v>5.1817883574167194</v>
      </c>
      <c r="BC26" s="81">
        <f t="shared" si="10"/>
        <v>4.5336858665364472</v>
      </c>
      <c r="BD26" s="81">
        <f t="shared" si="10"/>
        <v>4.787851563832465</v>
      </c>
      <c r="BE26" s="81">
        <f>BE13/BE7</f>
        <v>5.1573420644068531</v>
      </c>
      <c r="BF26" s="81">
        <f>BF13/BF7</f>
        <v>4.3161916240063611</v>
      </c>
      <c r="BG26" s="81">
        <f t="shared" ref="BG26:BI26" si="11">BG13/BG7</f>
        <v>4.5678115602385345</v>
      </c>
      <c r="BH26" s="81">
        <f t="shared" si="11"/>
        <v>5.4945273495462228</v>
      </c>
      <c r="BI26" s="81">
        <f t="shared" si="11"/>
        <v>5.9776936137269443</v>
      </c>
      <c r="BJ26" s="81"/>
      <c r="BK26" s="25"/>
    </row>
    <row r="27" spans="1:63" ht="18" customHeight="1" x14ac:dyDescent="0.3">
      <c r="A27" s="30"/>
      <c r="B27" s="151" t="s">
        <v>129</v>
      </c>
      <c r="C27" s="82">
        <f>100*C14/C7</f>
        <v>16.333709599114311</v>
      </c>
      <c r="D27" s="82">
        <f t="shared" ref="D27:BD27" si="12">100*D14/D7</f>
        <v>15.853369684928413</v>
      </c>
      <c r="E27" s="82">
        <f t="shared" si="12"/>
        <v>18.401322993631304</v>
      </c>
      <c r="F27" s="82">
        <f t="shared" si="12"/>
        <v>19.589176222718773</v>
      </c>
      <c r="G27" s="82">
        <f t="shared" si="12"/>
        <v>20.367691427477681</v>
      </c>
      <c r="H27" s="82">
        <f t="shared" si="12"/>
        <v>27.109671066717052</v>
      </c>
      <c r="I27" s="82">
        <f t="shared" si="12"/>
        <v>29.48118082197713</v>
      </c>
      <c r="J27" s="82">
        <f t="shared" si="12"/>
        <v>21.844357799595681</v>
      </c>
      <c r="K27" s="82">
        <f t="shared" si="12"/>
        <v>21.907358550692528</v>
      </c>
      <c r="L27" s="82">
        <f t="shared" si="12"/>
        <v>21.733343065693429</v>
      </c>
      <c r="M27" s="82">
        <f t="shared" si="12"/>
        <v>25.476543094577952</v>
      </c>
      <c r="N27" s="82">
        <f t="shared" si="12"/>
        <v>24.362876738794437</v>
      </c>
      <c r="O27" s="82">
        <f t="shared" si="12"/>
        <v>31.165503950664867</v>
      </c>
      <c r="P27" s="82">
        <f t="shared" si="12"/>
        <v>30.132721771288605</v>
      </c>
      <c r="Q27" s="82">
        <f t="shared" si="12"/>
        <v>32.113628745726352</v>
      </c>
      <c r="R27" s="82">
        <f t="shared" si="12"/>
        <v>29.64278368186493</v>
      </c>
      <c r="S27" s="82">
        <f t="shared" si="12"/>
        <v>29.469161515085535</v>
      </c>
      <c r="T27" s="82">
        <f t="shared" si="12"/>
        <v>31.003655136031352</v>
      </c>
      <c r="U27" s="82">
        <f t="shared" si="12"/>
        <v>33.219388185851912</v>
      </c>
      <c r="V27" s="82">
        <f t="shared" si="12"/>
        <v>31.130833863542797</v>
      </c>
      <c r="W27" s="82">
        <f t="shared" si="12"/>
        <v>31.159153358109553</v>
      </c>
      <c r="X27" s="82">
        <f t="shared" si="12"/>
        <v>31.117821671271749</v>
      </c>
      <c r="Y27" s="82">
        <f t="shared" si="12"/>
        <v>31.994622300647006</v>
      </c>
      <c r="Z27" s="82">
        <f t="shared" si="12"/>
        <v>32.718902450421488</v>
      </c>
      <c r="AA27" s="82">
        <f t="shared" si="12"/>
        <v>31.664681424879198</v>
      </c>
      <c r="AB27" s="82">
        <f t="shared" si="12"/>
        <v>32.720710492240137</v>
      </c>
      <c r="AC27" s="82">
        <f t="shared" si="12"/>
        <v>32.757105263157897</v>
      </c>
      <c r="AD27" s="82">
        <f t="shared" si="12"/>
        <v>31.731750948583478</v>
      </c>
      <c r="AE27" s="82">
        <f t="shared" si="12"/>
        <v>31.773914601486176</v>
      </c>
      <c r="AF27" s="82">
        <f t="shared" si="12"/>
        <v>30.423245195263515</v>
      </c>
      <c r="AG27" s="82">
        <f t="shared" si="12"/>
        <v>29.861135944198757</v>
      </c>
      <c r="AH27" s="82">
        <f t="shared" si="12"/>
        <v>28.896230598669622</v>
      </c>
      <c r="AI27" s="82">
        <f t="shared" si="12"/>
        <v>27.179101600154233</v>
      </c>
      <c r="AJ27" s="82">
        <f t="shared" si="12"/>
        <v>27.514491075735648</v>
      </c>
      <c r="AK27" s="82">
        <f t="shared" si="12"/>
        <v>26.510144927536231</v>
      </c>
      <c r="AL27" s="82">
        <f t="shared" si="12"/>
        <v>26.81997678243204</v>
      </c>
      <c r="AM27" s="82">
        <f t="shared" si="12"/>
        <v>26.791948454607112</v>
      </c>
      <c r="AN27" s="82">
        <f t="shared" si="12"/>
        <v>26.38540918357441</v>
      </c>
      <c r="AO27" s="82">
        <f t="shared" si="12"/>
        <v>24.052636186770428</v>
      </c>
      <c r="AP27" s="82">
        <f t="shared" si="12"/>
        <v>28.328450209694722</v>
      </c>
      <c r="AQ27" s="82">
        <f t="shared" si="12"/>
        <v>29.110718393244767</v>
      </c>
      <c r="AR27" s="82">
        <f t="shared" si="12"/>
        <v>19.207703539641685</v>
      </c>
      <c r="AS27" s="82">
        <f t="shared" si="12"/>
        <v>31.533310604094233</v>
      </c>
      <c r="AT27" s="82">
        <f t="shared" si="12"/>
        <v>33.228315061126786</v>
      </c>
      <c r="AU27" s="82">
        <f t="shared" si="12"/>
        <v>35.165965485726531</v>
      </c>
      <c r="AV27" s="82">
        <f t="shared" si="12"/>
        <v>33.875478098695041</v>
      </c>
      <c r="AW27" s="82">
        <f t="shared" si="12"/>
        <v>34.880164214429477</v>
      </c>
      <c r="AX27" s="82">
        <f t="shared" si="12"/>
        <v>34.890123918182091</v>
      </c>
      <c r="AY27" s="82">
        <f t="shared" si="12"/>
        <v>35.44650930311294</v>
      </c>
      <c r="AZ27" s="82">
        <f t="shared" si="12"/>
        <v>34.033571013784801</v>
      </c>
      <c r="BA27" s="82">
        <f t="shared" si="12"/>
        <v>34.070197848601666</v>
      </c>
      <c r="BB27" s="82">
        <f t="shared" si="12"/>
        <v>34.462826022995635</v>
      </c>
      <c r="BC27" s="82">
        <f t="shared" si="12"/>
        <v>33.842261193071835</v>
      </c>
      <c r="BD27" s="82">
        <f t="shared" si="12"/>
        <v>33.722364710633926</v>
      </c>
      <c r="BE27" s="82">
        <f>100*BE14/BE7</f>
        <v>33.390848672697629</v>
      </c>
      <c r="BF27" s="82">
        <f>100*BF14/BF7</f>
        <v>33.879995385351087</v>
      </c>
      <c r="BG27" s="82">
        <f t="shared" ref="BG27:BI27" si="13">100*BG14/BG7</f>
        <v>32.274803836947974</v>
      </c>
      <c r="BH27" s="82">
        <f t="shared" si="13"/>
        <v>31.011505203132302</v>
      </c>
      <c r="BI27" s="82">
        <f t="shared" si="13"/>
        <v>30.003430507141598</v>
      </c>
      <c r="BJ27" s="82"/>
      <c r="BK27" s="25"/>
    </row>
    <row r="28" spans="1:63" ht="30" customHeight="1" x14ac:dyDescent="0.3">
      <c r="A28" s="30"/>
      <c r="B28" s="149" t="s">
        <v>133</v>
      </c>
      <c r="C28" s="80">
        <f>C15/C7</f>
        <v>8.6595340809658104E-3</v>
      </c>
      <c r="D28" s="80">
        <f t="shared" ref="D28:BD28" si="14">D15/D7</f>
        <v>0</v>
      </c>
      <c r="E28" s="80">
        <f t="shared" si="14"/>
        <v>0.28151246749357084</v>
      </c>
      <c r="F28" s="80">
        <f t="shared" si="14"/>
        <v>0.32107898208001318</v>
      </c>
      <c r="G28" s="80">
        <f t="shared" si="14"/>
        <v>8.9369952769047349E-3</v>
      </c>
      <c r="H28" s="80">
        <f t="shared" si="14"/>
        <v>0</v>
      </c>
      <c r="I28" s="80">
        <f t="shared" si="14"/>
        <v>0</v>
      </c>
      <c r="J28" s="80">
        <f t="shared" si="14"/>
        <v>1.6372149802793508</v>
      </c>
      <c r="K28" s="80">
        <f t="shared" si="14"/>
        <v>1.6400492874268215</v>
      </c>
      <c r="L28" s="80">
        <f t="shared" si="14"/>
        <v>1.632669294403893</v>
      </c>
      <c r="M28" s="80">
        <f t="shared" si="14"/>
        <v>2.2933917801020898</v>
      </c>
      <c r="N28" s="80">
        <f t="shared" si="14"/>
        <v>2.2206859544049458</v>
      </c>
      <c r="O28" s="80">
        <f t="shared" si="14"/>
        <v>2.2484705145500095</v>
      </c>
      <c r="P28" s="80">
        <f t="shared" si="14"/>
        <v>2.1843112242447531</v>
      </c>
      <c r="Q28" s="80">
        <f t="shared" si="14"/>
        <v>2.3928592497533976</v>
      </c>
      <c r="R28" s="80">
        <f t="shared" si="14"/>
        <v>2.1491989486915779</v>
      </c>
      <c r="S28" s="80">
        <f t="shared" si="14"/>
        <v>2.1610083214207951</v>
      </c>
      <c r="T28" s="80">
        <f t="shared" si="14"/>
        <v>2.1148989185319165</v>
      </c>
      <c r="U28" s="80">
        <f t="shared" si="14"/>
        <v>2.3224110468006867</v>
      </c>
      <c r="V28" s="80">
        <f t="shared" si="14"/>
        <v>2.0991851304315281</v>
      </c>
      <c r="W28" s="80">
        <f t="shared" si="14"/>
        <v>2.0756529995948445</v>
      </c>
      <c r="X28" s="80">
        <f t="shared" si="14"/>
        <v>2.0767094503771188</v>
      </c>
      <c r="Y28" s="80">
        <f t="shared" si="14"/>
        <v>2.0506276783463573</v>
      </c>
      <c r="Z28" s="80">
        <f t="shared" si="14"/>
        <v>2.0669027681725574</v>
      </c>
      <c r="AA28" s="80">
        <f t="shared" si="14"/>
        <v>2.1619284001947783</v>
      </c>
      <c r="AB28" s="80">
        <f t="shared" si="14"/>
        <v>2.1995983072794489</v>
      </c>
      <c r="AC28" s="80">
        <f t="shared" si="14"/>
        <v>2.1848392857142858</v>
      </c>
      <c r="AD28" s="80">
        <f t="shared" si="14"/>
        <v>2.1443707337281448</v>
      </c>
      <c r="AE28" s="80">
        <f t="shared" si="14"/>
        <v>2.1247610425860963</v>
      </c>
      <c r="AF28" s="80">
        <f t="shared" si="14"/>
        <v>2.0818969319308458</v>
      </c>
      <c r="AG28" s="80">
        <f t="shared" si="14"/>
        <v>2.047756959323547</v>
      </c>
      <c r="AH28" s="80">
        <f t="shared" si="14"/>
        <v>2.0544347826086957</v>
      </c>
      <c r="AI28" s="80">
        <f t="shared" si="14"/>
        <v>2.0255107962213224</v>
      </c>
      <c r="AJ28" s="80">
        <f t="shared" si="14"/>
        <v>2.0267908345393151</v>
      </c>
      <c r="AK28" s="80">
        <f t="shared" si="14"/>
        <v>2.0642999999999998</v>
      </c>
      <c r="AL28" s="80">
        <f t="shared" si="14"/>
        <v>2.0296635387443165</v>
      </c>
      <c r="AM28" s="80">
        <f t="shared" si="14"/>
        <v>2.051907760875884</v>
      </c>
      <c r="AN28" s="80">
        <f t="shared" si="14"/>
        <v>2.0341029997087663</v>
      </c>
      <c r="AO28" s="80">
        <f t="shared" si="14"/>
        <v>2.0679960116731517</v>
      </c>
      <c r="AP28" s="80">
        <f t="shared" si="14"/>
        <v>2.1348166390324783</v>
      </c>
      <c r="AQ28" s="80">
        <f t="shared" si="14"/>
        <v>2.2608438525153098</v>
      </c>
      <c r="AR28" s="80">
        <f t="shared" si="14"/>
        <v>2.6202515848066401</v>
      </c>
      <c r="AS28" s="80">
        <f t="shared" si="14"/>
        <v>3.7662150008457123</v>
      </c>
      <c r="AT28" s="80">
        <f t="shared" si="14"/>
        <v>3.7087761213807986</v>
      </c>
      <c r="AU28" s="80">
        <f t="shared" si="14"/>
        <v>3.4960557460099309</v>
      </c>
      <c r="AV28" s="80">
        <f t="shared" si="14"/>
        <v>3.4123532354237649</v>
      </c>
      <c r="AW28" s="80">
        <f t="shared" si="14"/>
        <v>3.4036339309930619</v>
      </c>
      <c r="AX28" s="80">
        <f t="shared" si="14"/>
        <v>3.4416553962296241</v>
      </c>
      <c r="AY28" s="80">
        <f t="shared" si="14"/>
        <v>3.2871429423275389</v>
      </c>
      <c r="AZ28" s="80">
        <f t="shared" si="14"/>
        <v>3.3208415931651709</v>
      </c>
      <c r="BA28" s="80">
        <f t="shared" si="14"/>
        <v>3.2621294258104689</v>
      </c>
      <c r="BB28" s="80">
        <f t="shared" si="14"/>
        <v>3.2370700886726067</v>
      </c>
      <c r="BC28" s="80">
        <f t="shared" si="14"/>
        <v>3.0828209032992095</v>
      </c>
      <c r="BD28" s="80">
        <f t="shared" si="14"/>
        <v>2.9046900542326122</v>
      </c>
      <c r="BE28" s="80">
        <f>BE15/BE7</f>
        <v>2.7976449184575034</v>
      </c>
      <c r="BF28" s="80">
        <f>BF15/BF7</f>
        <v>2.7787561978905129</v>
      </c>
      <c r="BG28" s="80">
        <f t="shared" ref="BG28:BI28" si="15">BG15/BG7</f>
        <v>2.7931738512103874</v>
      </c>
      <c r="BH28" s="80">
        <f t="shared" si="15"/>
        <v>2.6174407190478348</v>
      </c>
      <c r="BI28" s="80">
        <f t="shared" si="15"/>
        <v>2.6641268284091049</v>
      </c>
      <c r="BJ28" s="80"/>
      <c r="BK28" s="25"/>
    </row>
    <row r="29" spans="1:63" ht="24.65" customHeight="1" x14ac:dyDescent="0.3">
      <c r="A29" s="30"/>
      <c r="B29" s="150" t="s">
        <v>134</v>
      </c>
      <c r="C29" s="81">
        <f>C16/C7</f>
        <v>3.2077632625656509</v>
      </c>
      <c r="D29" s="81">
        <f t="shared" ref="D29:BD29" si="16">D16/D7</f>
        <v>3.4503104143722054</v>
      </c>
      <c r="E29" s="81">
        <f t="shared" si="16"/>
        <v>4.8425325138918813</v>
      </c>
      <c r="F29" s="81">
        <f t="shared" si="16"/>
        <v>5.2411230857902549</v>
      </c>
      <c r="G29" s="81">
        <f t="shared" si="16"/>
        <v>4.9119257487421786</v>
      </c>
      <c r="H29" s="81">
        <f t="shared" si="16"/>
        <v>5.2897596465489087</v>
      </c>
      <c r="I29" s="81">
        <f t="shared" si="16"/>
        <v>5.4823340268769476</v>
      </c>
      <c r="J29" s="81">
        <f t="shared" si="16"/>
        <v>5.609109843495971</v>
      </c>
      <c r="K29" s="81">
        <f t="shared" si="16"/>
        <v>6.1172988395591288</v>
      </c>
      <c r="L29" s="81">
        <f t="shared" si="16"/>
        <v>5.6848995620437952</v>
      </c>
      <c r="M29" s="81">
        <f t="shared" si="16"/>
        <v>6.2155552857999137</v>
      </c>
      <c r="N29" s="81">
        <f t="shared" si="16"/>
        <v>6.0036388137557957</v>
      </c>
      <c r="O29" s="81">
        <f t="shared" si="16"/>
        <v>6.1937761611100406</v>
      </c>
      <c r="P29" s="81">
        <f t="shared" si="16"/>
        <v>6.0765863311080164</v>
      </c>
      <c r="Q29" s="81">
        <f t="shared" si="16"/>
        <v>6.4892455396048616</v>
      </c>
      <c r="R29" s="81">
        <f t="shared" si="16"/>
        <v>5.9267856054546151</v>
      </c>
      <c r="S29" s="81">
        <f t="shared" si="16"/>
        <v>6.2962830987115526</v>
      </c>
      <c r="T29" s="81">
        <f t="shared" si="16"/>
        <v>6.2403758761021928</v>
      </c>
      <c r="U29" s="81">
        <f t="shared" si="16"/>
        <v>6.9614178103394906</v>
      </c>
      <c r="V29" s="81">
        <f t="shared" si="16"/>
        <v>6.1123380366031661</v>
      </c>
      <c r="W29" s="81">
        <f t="shared" si="16"/>
        <v>6.0533751318810287</v>
      </c>
      <c r="X29" s="81">
        <f t="shared" si="16"/>
        <v>5.9348625942797399</v>
      </c>
      <c r="Y29" s="81">
        <f t="shared" si="16"/>
        <v>5.8888029950797787</v>
      </c>
      <c r="Z29" s="81">
        <f t="shared" si="16"/>
        <v>5.9463855815779141</v>
      </c>
      <c r="AA29" s="81">
        <f t="shared" si="16"/>
        <v>5.9382053226954339</v>
      </c>
      <c r="AB29" s="81">
        <f t="shared" si="16"/>
        <v>6.0499612475838385</v>
      </c>
      <c r="AC29" s="81">
        <f t="shared" si="16"/>
        <v>6.0035511278195486</v>
      </c>
      <c r="AD29" s="81">
        <f t="shared" si="16"/>
        <v>5.9916926683676834</v>
      </c>
      <c r="AE29" s="81">
        <f t="shared" si="16"/>
        <v>6.1386884689374224</v>
      </c>
      <c r="AF29" s="81">
        <f t="shared" si="16"/>
        <v>6.0245660102445893</v>
      </c>
      <c r="AG29" s="81">
        <f t="shared" si="16"/>
        <v>6.0296406984485422</v>
      </c>
      <c r="AH29" s="81">
        <f t="shared" si="16"/>
        <v>5.997465246312542</v>
      </c>
      <c r="AI29" s="81">
        <f t="shared" si="16"/>
        <v>5.9446394833236935</v>
      </c>
      <c r="AJ29" s="81">
        <f t="shared" si="16"/>
        <v>5.9173229136517129</v>
      </c>
      <c r="AK29" s="81">
        <f t="shared" si="16"/>
        <v>5.9356651207729465</v>
      </c>
      <c r="AL29" s="81">
        <f t="shared" si="16"/>
        <v>5.6480315371964789</v>
      </c>
      <c r="AM29" s="81">
        <f t="shared" si="16"/>
        <v>5.6229745179730646</v>
      </c>
      <c r="AN29" s="81">
        <f t="shared" si="16"/>
        <v>5.7378028346762449</v>
      </c>
      <c r="AO29" s="81">
        <f t="shared" si="16"/>
        <v>5.4673796692607004</v>
      </c>
      <c r="AP29" s="81">
        <f t="shared" si="16"/>
        <v>5.8264147078903736</v>
      </c>
      <c r="AQ29" s="81">
        <f t="shared" si="16"/>
        <v>7.3114711293017054</v>
      </c>
      <c r="AR29" s="81">
        <f t="shared" si="16"/>
        <v>6.3638368212379675</v>
      </c>
      <c r="AS29" s="81">
        <f t="shared" si="16"/>
        <v>7.9979514200352577</v>
      </c>
      <c r="AT29" s="81">
        <f t="shared" si="16"/>
        <v>7.9363397796292423</v>
      </c>
      <c r="AU29" s="81">
        <f t="shared" si="16"/>
        <v>7.7459661420643124</v>
      </c>
      <c r="AV29" s="81">
        <f t="shared" si="16"/>
        <v>7.6024396613475211</v>
      </c>
      <c r="AW29" s="81">
        <f t="shared" si="16"/>
        <v>7.2825221173729462</v>
      </c>
      <c r="AX29" s="81">
        <f t="shared" si="16"/>
        <v>6.8492588731470336</v>
      </c>
      <c r="AY29" s="81">
        <f t="shared" si="16"/>
        <v>7.1824536422189613</v>
      </c>
      <c r="AZ29" s="81">
        <f t="shared" si="16"/>
        <v>7.0121307250790679</v>
      </c>
      <c r="BA29" s="81">
        <f t="shared" si="16"/>
        <v>7.0640796123632512</v>
      </c>
      <c r="BB29" s="81">
        <f t="shared" si="16"/>
        <v>6.962912246104989</v>
      </c>
      <c r="BC29" s="81">
        <f t="shared" si="16"/>
        <v>6.8069699479204688</v>
      </c>
      <c r="BD29" s="81">
        <f t="shared" si="16"/>
        <v>6.3870543127430794</v>
      </c>
      <c r="BE29" s="81">
        <f>BE16/BE7</f>
        <v>6.3280049891848682</v>
      </c>
      <c r="BF29" s="81">
        <f>BF16/BF7</f>
        <v>6.161304098971029</v>
      </c>
      <c r="BG29" s="81">
        <f t="shared" ref="BG29:BI29" si="17">BG16/BG7</f>
        <v>6.1683649595258929</v>
      </c>
      <c r="BH29" s="81">
        <f t="shared" si="17"/>
        <v>5.8426769872514335</v>
      </c>
      <c r="BI29" s="81">
        <f t="shared" si="17"/>
        <v>5.7405782913411949</v>
      </c>
      <c r="BJ29" s="81"/>
      <c r="BK29" s="25"/>
    </row>
    <row r="30" spans="1:63" ht="21.65" customHeight="1" x14ac:dyDescent="0.3">
      <c r="A30" s="30"/>
      <c r="B30" s="151" t="s">
        <v>29</v>
      </c>
      <c r="C30" s="82">
        <f>100*C16/C11</f>
        <v>160.14722790528899</v>
      </c>
      <c r="D30" s="82">
        <f t="shared" ref="D30:BD30" si="18">100*D16/D11</f>
        <v>205.25470677705385</v>
      </c>
      <c r="E30" s="82">
        <f t="shared" si="18"/>
        <v>100.48351996039722</v>
      </c>
      <c r="F30" s="82">
        <f t="shared" si="18"/>
        <v>100.76308323276355</v>
      </c>
      <c r="G30" s="82">
        <f t="shared" si="18"/>
        <v>177.84823920450546</v>
      </c>
      <c r="H30" s="82">
        <f t="shared" si="18"/>
        <v>211.35250640550467</v>
      </c>
      <c r="I30" s="82">
        <f t="shared" si="18"/>
        <v>201.84148760894178</v>
      </c>
      <c r="J30" s="82">
        <f t="shared" si="18"/>
        <v>192.95137207394711</v>
      </c>
      <c r="K30" s="82">
        <f t="shared" si="18"/>
        <v>110.183496292482</v>
      </c>
      <c r="L30" s="82">
        <f t="shared" si="18"/>
        <v>149.95344852270716</v>
      </c>
      <c r="M30" s="82">
        <f t="shared" si="18"/>
        <v>93.069549819541109</v>
      </c>
      <c r="N30" s="82">
        <f t="shared" si="18"/>
        <v>103.04620803934817</v>
      </c>
      <c r="O30" s="82">
        <f t="shared" si="18"/>
        <v>102.84811427363272</v>
      </c>
      <c r="P30" s="82">
        <f t="shared" si="18"/>
        <v>98.291837108549501</v>
      </c>
      <c r="Q30" s="82">
        <f t="shared" si="18"/>
        <v>74.804844073531243</v>
      </c>
      <c r="R30" s="82">
        <f t="shared" si="18"/>
        <v>89.30318280534425</v>
      </c>
      <c r="S30" s="82">
        <f t="shared" si="18"/>
        <v>91.149538542587692</v>
      </c>
      <c r="T30" s="82">
        <f t="shared" si="18"/>
        <v>85.41947625043133</v>
      </c>
      <c r="U30" s="82">
        <f t="shared" si="18"/>
        <v>67.027578558847907</v>
      </c>
      <c r="V30" s="82">
        <f t="shared" si="18"/>
        <v>74.525154463536751</v>
      </c>
      <c r="W30" s="82">
        <f t="shared" si="18"/>
        <v>70.47179834344675</v>
      </c>
      <c r="X30" s="82">
        <f t="shared" si="18"/>
        <v>66.791415278757555</v>
      </c>
      <c r="Y30" s="82">
        <f t="shared" si="18"/>
        <v>63.483624646941522</v>
      </c>
      <c r="Z30" s="82">
        <f t="shared" si="18"/>
        <v>61.703306039617381</v>
      </c>
      <c r="AA30" s="82">
        <f t="shared" si="18"/>
        <v>60.446838079914755</v>
      </c>
      <c r="AB30" s="82">
        <f t="shared" si="18"/>
        <v>17.341672581335811</v>
      </c>
      <c r="AC30" s="82">
        <f t="shared" si="18"/>
        <v>56.199290653775975</v>
      </c>
      <c r="AD30" s="82">
        <f t="shared" si="18"/>
        <v>55.729552185269263</v>
      </c>
      <c r="AE30" s="82">
        <f t="shared" si="18"/>
        <v>55.01599287082756</v>
      </c>
      <c r="AF30" s="82">
        <f t="shared" si="18"/>
        <v>53.152339086302383</v>
      </c>
      <c r="AG30" s="82">
        <f t="shared" si="18"/>
        <v>51.947333214407948</v>
      </c>
      <c r="AH30" s="82">
        <f t="shared" si="18"/>
        <v>51.644103574857681</v>
      </c>
      <c r="AI30" s="82">
        <f t="shared" si="18"/>
        <v>52.284509670910978</v>
      </c>
      <c r="AJ30" s="82">
        <f t="shared" si="18"/>
        <v>50.777933374221902</v>
      </c>
      <c r="AK30" s="82">
        <f t="shared" si="18"/>
        <v>51.846132754385835</v>
      </c>
      <c r="AL30" s="82">
        <f t="shared" si="18"/>
        <v>48.798324673684405</v>
      </c>
      <c r="AM30" s="82">
        <f t="shared" si="18"/>
        <v>52.54103371775431</v>
      </c>
      <c r="AN30" s="82">
        <f t="shared" si="18"/>
        <v>52.827040123773699</v>
      </c>
      <c r="AO30" s="82">
        <f t="shared" si="18"/>
        <v>46.971367042371327</v>
      </c>
      <c r="AP30" s="82">
        <f t="shared" si="18"/>
        <v>44.093366831802228</v>
      </c>
      <c r="AQ30" s="82">
        <f t="shared" si="18"/>
        <v>53.342653687433703</v>
      </c>
      <c r="AR30" s="82">
        <f t="shared" si="18"/>
        <v>61.931959428418473</v>
      </c>
      <c r="AS30" s="82">
        <f t="shared" si="18"/>
        <v>53.381151822906304</v>
      </c>
      <c r="AT30" s="82">
        <f t="shared" si="18"/>
        <v>51.501650162060209</v>
      </c>
      <c r="AU30" s="82">
        <f t="shared" si="18"/>
        <v>49.89895174489979</v>
      </c>
      <c r="AV30" s="82">
        <f t="shared" si="18"/>
        <v>48.103867423131653</v>
      </c>
      <c r="AW30" s="82">
        <f t="shared" si="18"/>
        <v>50.646305445401048</v>
      </c>
      <c r="AX30" s="82">
        <f t="shared" si="18"/>
        <v>45.947814412413216</v>
      </c>
      <c r="AY30" s="82">
        <f t="shared" si="18"/>
        <v>48.984162502172104</v>
      </c>
      <c r="AZ30" s="82">
        <f t="shared" si="18"/>
        <v>47.528916577123482</v>
      </c>
      <c r="BA30" s="82">
        <f t="shared" si="18"/>
        <v>46.97188840458648</v>
      </c>
      <c r="BB30" s="82">
        <f t="shared" si="18"/>
        <v>45.791260555093189</v>
      </c>
      <c r="BC30" s="82">
        <f t="shared" si="18"/>
        <v>44.671677158078928</v>
      </c>
      <c r="BD30" s="82">
        <f t="shared" si="18"/>
        <v>41.595849266280354</v>
      </c>
      <c r="BE30" s="82">
        <f>100*BE16/BE11</f>
        <v>40.818148069233295</v>
      </c>
      <c r="BF30" s="82">
        <f>100*BF16/BF11</f>
        <v>38.288757675889826</v>
      </c>
      <c r="BG30" s="82">
        <f t="shared" ref="BG30:BI30" si="19">100*BG16/BG11</f>
        <v>39.819847946149011</v>
      </c>
      <c r="BH30" s="82">
        <f t="shared" si="19"/>
        <v>37.589364014299903</v>
      </c>
      <c r="BI30" s="82">
        <f t="shared" si="19"/>
        <v>36.521022219655393</v>
      </c>
      <c r="BJ30" s="82"/>
      <c r="BK30" s="25"/>
    </row>
    <row r="31" spans="1:63" ht="22.75" customHeight="1" x14ac:dyDescent="0.3">
      <c r="A31" s="30"/>
      <c r="B31" s="149" t="s">
        <v>135</v>
      </c>
      <c r="C31" s="80">
        <f>C16/C12</f>
        <v>213.02490749691657</v>
      </c>
      <c r="D31" s="80" t="e">
        <f t="shared" ref="D31:BD31" si="20">D16/D12</f>
        <v>#DIV/0!</v>
      </c>
      <c r="E31" s="80">
        <f t="shared" si="20"/>
        <v>33.81609065218796</v>
      </c>
      <c r="F31" s="80">
        <f t="shared" si="20"/>
        <v>27.232430402328529</v>
      </c>
      <c r="G31" s="80">
        <f t="shared" si="20"/>
        <v>73.012714819097383</v>
      </c>
      <c r="H31" s="80">
        <f t="shared" si="20"/>
        <v>117.79610014391018</v>
      </c>
      <c r="I31" s="80">
        <f t="shared" si="20"/>
        <v>312.84630246390077</v>
      </c>
      <c r="J31" s="80">
        <f t="shared" si="20"/>
        <v>81.673341920153987</v>
      </c>
      <c r="K31" s="80">
        <f t="shared" si="20"/>
        <v>23.728751669713994</v>
      </c>
      <c r="L31" s="80">
        <f t="shared" si="20"/>
        <v>29.815145854069367</v>
      </c>
      <c r="M31" s="80">
        <f t="shared" si="20"/>
        <v>17.423774084198897</v>
      </c>
      <c r="N31" s="80">
        <f t="shared" si="20"/>
        <v>21.126724650174928</v>
      </c>
      <c r="O31" s="80">
        <f t="shared" si="20"/>
        <v>22.44238540957112</v>
      </c>
      <c r="P31" s="80">
        <f t="shared" si="20"/>
        <v>19.111504188438651</v>
      </c>
      <c r="Q31" s="80">
        <f t="shared" si="20"/>
        <v>14.23015429498944</v>
      </c>
      <c r="R31" s="80">
        <f t="shared" si="20"/>
        <v>16.477367247669772</v>
      </c>
      <c r="S31" s="80">
        <f t="shared" si="20"/>
        <v>17.225872789923315</v>
      </c>
      <c r="T31" s="80">
        <f t="shared" si="20"/>
        <v>15.257350346638413</v>
      </c>
      <c r="U31" s="80">
        <f t="shared" si="20"/>
        <v>12.447043455639381</v>
      </c>
      <c r="V31" s="80">
        <f t="shared" si="20"/>
        <v>13.174073183756375</v>
      </c>
      <c r="W31" s="80">
        <f t="shared" si="20"/>
        <v>12.809265459474359</v>
      </c>
      <c r="X31" s="80">
        <f t="shared" si="20"/>
        <v>14.163886642562282</v>
      </c>
      <c r="Y31" s="80">
        <f t="shared" si="20"/>
        <v>13.923178617319302</v>
      </c>
      <c r="Z31" s="80">
        <f t="shared" si="20"/>
        <v>13.377813198233799</v>
      </c>
      <c r="AA31" s="80">
        <f t="shared" si="20"/>
        <v>28.287259317282764</v>
      </c>
      <c r="AB31" s="80">
        <f t="shared" si="20"/>
        <v>12.896859697609104</v>
      </c>
      <c r="AC31" s="80">
        <f t="shared" si="20"/>
        <v>11.41554322661122</v>
      </c>
      <c r="AD31" s="80">
        <f t="shared" si="20"/>
        <v>13.661253402789123</v>
      </c>
      <c r="AE31" s="80">
        <f t="shared" si="20"/>
        <v>13.852299413623777</v>
      </c>
      <c r="AF31" s="80">
        <f t="shared" si="20"/>
        <v>15.628228697310423</v>
      </c>
      <c r="AG31" s="80">
        <f t="shared" si="20"/>
        <v>19.449735007216336</v>
      </c>
      <c r="AH31" s="80">
        <f t="shared" si="20"/>
        <v>18.579554807734809</v>
      </c>
      <c r="AI31" s="80">
        <f t="shared" si="20"/>
        <v>22.142680437541852</v>
      </c>
      <c r="AJ31" s="80">
        <f t="shared" si="20"/>
        <v>24.224398478437486</v>
      </c>
      <c r="AK31" s="80">
        <f t="shared" si="20"/>
        <v>22.402240292073756</v>
      </c>
      <c r="AL31" s="80">
        <f t="shared" si="20"/>
        <v>20.835338461780033</v>
      </c>
      <c r="AM31" s="80">
        <f t="shared" si="20"/>
        <v>25.287338492059515</v>
      </c>
      <c r="AN31" s="80">
        <f t="shared" si="20"/>
        <v>24.964270388260118</v>
      </c>
      <c r="AO31" s="80">
        <f t="shared" si="20"/>
        <v>15.031433146962591</v>
      </c>
      <c r="AP31" s="80">
        <f t="shared" si="20"/>
        <v>17.881591263323664</v>
      </c>
      <c r="AQ31" s="80">
        <f t="shared" si="20"/>
        <v>21.697076631194502</v>
      </c>
      <c r="AR31" s="80">
        <f t="shared" si="20"/>
        <v>34.734267706238121</v>
      </c>
      <c r="AS31" s="80">
        <f t="shared" si="20"/>
        <v>11.250278740938414</v>
      </c>
      <c r="AT31" s="80">
        <f t="shared" si="20"/>
        <v>14.800560115001749</v>
      </c>
      <c r="AU31" s="80">
        <f t="shared" si="20"/>
        <v>15.285660504920287</v>
      </c>
      <c r="AV31" s="80">
        <f t="shared" si="20"/>
        <v>13.153605503931637</v>
      </c>
      <c r="AW31" s="80">
        <f t="shared" si="20"/>
        <v>12.617156930339494</v>
      </c>
      <c r="AX31" s="80">
        <f t="shared" si="20"/>
        <v>12.640995633223001</v>
      </c>
      <c r="AY31" s="80">
        <f t="shared" si="20"/>
        <v>14.466331735066525</v>
      </c>
      <c r="AZ31" s="80">
        <f t="shared" si="20"/>
        <v>15.017546391730567</v>
      </c>
      <c r="BA31" s="80">
        <f t="shared" si="20"/>
        <v>16.096497551234759</v>
      </c>
      <c r="BB31" s="80">
        <f t="shared" si="20"/>
        <v>12.806392061439999</v>
      </c>
      <c r="BC31" s="80">
        <f t="shared" si="20"/>
        <v>15.404405339543128</v>
      </c>
      <c r="BD31" s="80">
        <f t="shared" si="20"/>
        <v>15.08623329443861</v>
      </c>
      <c r="BE31" s="80">
        <f>BE16/BE12</f>
        <v>12.975447463296893</v>
      </c>
      <c r="BF31" s="80">
        <f>BF16/BF12</f>
        <v>12.301754468421574</v>
      </c>
      <c r="BG31" s="80">
        <f t="shared" ref="BG31:BI31" si="21">BG16/BG12</f>
        <v>10.278366518525317</v>
      </c>
      <c r="BH31" s="80">
        <f t="shared" si="21"/>
        <v>11.187008554842294</v>
      </c>
      <c r="BI31" s="80">
        <f t="shared" si="21"/>
        <v>8.8158645536993436</v>
      </c>
      <c r="BJ31" s="80"/>
      <c r="BK31" s="25"/>
    </row>
    <row r="32" spans="1:63" ht="29.4" customHeight="1" x14ac:dyDescent="0.3">
      <c r="A32" s="30"/>
      <c r="B32" s="150" t="s">
        <v>137</v>
      </c>
      <c r="C32" s="81" t="e">
        <f>100*C18/C17</f>
        <v>#DIV/0!</v>
      </c>
      <c r="D32" s="81" t="e">
        <f t="shared" ref="D32:BD32" si="22">100*D18/D17</f>
        <v>#DIV/0!</v>
      </c>
      <c r="E32" s="81" t="e">
        <f t="shared" si="22"/>
        <v>#DIV/0!</v>
      </c>
      <c r="F32" s="81" t="e">
        <f t="shared" si="22"/>
        <v>#DIV/0!</v>
      </c>
      <c r="G32" s="81" t="e">
        <f t="shared" si="22"/>
        <v>#DIV/0!</v>
      </c>
      <c r="H32" s="81" t="e">
        <f t="shared" si="22"/>
        <v>#DIV/0!</v>
      </c>
      <c r="I32" s="81" t="e">
        <f t="shared" si="22"/>
        <v>#DIV/0!</v>
      </c>
      <c r="J32" s="81" t="e">
        <f t="shared" si="22"/>
        <v>#DIV/0!</v>
      </c>
      <c r="K32" s="81" t="e">
        <f t="shared" si="22"/>
        <v>#DIV/0!</v>
      </c>
      <c r="L32" s="81" t="e">
        <f t="shared" si="22"/>
        <v>#DIV/0!</v>
      </c>
      <c r="M32" s="81" t="e">
        <f t="shared" si="22"/>
        <v>#DIV/0!</v>
      </c>
      <c r="N32" s="81" t="e">
        <f t="shared" si="22"/>
        <v>#DIV/0!</v>
      </c>
      <c r="O32" s="81" t="e">
        <f t="shared" si="22"/>
        <v>#DIV/0!</v>
      </c>
      <c r="P32" s="81" t="e">
        <f t="shared" si="22"/>
        <v>#DIV/0!</v>
      </c>
      <c r="Q32" s="81" t="e">
        <f t="shared" si="22"/>
        <v>#DIV/0!</v>
      </c>
      <c r="R32" s="81" t="e">
        <f t="shared" si="22"/>
        <v>#DIV/0!</v>
      </c>
      <c r="S32" s="81" t="e">
        <f t="shared" si="22"/>
        <v>#DIV/0!</v>
      </c>
      <c r="T32" s="81" t="e">
        <f t="shared" si="22"/>
        <v>#DIV/0!</v>
      </c>
      <c r="U32" s="81" t="e">
        <f t="shared" si="22"/>
        <v>#DIV/0!</v>
      </c>
      <c r="V32" s="81" t="e">
        <f t="shared" si="22"/>
        <v>#DIV/0!</v>
      </c>
      <c r="W32" s="81" t="e">
        <f t="shared" si="22"/>
        <v>#DIV/0!</v>
      </c>
      <c r="X32" s="81" t="e">
        <f t="shared" si="22"/>
        <v>#DIV/0!</v>
      </c>
      <c r="Y32" s="81" t="e">
        <f t="shared" si="22"/>
        <v>#DIV/0!</v>
      </c>
      <c r="Z32" s="81" t="e">
        <f t="shared" si="22"/>
        <v>#DIV/0!</v>
      </c>
      <c r="AA32" s="81" t="e">
        <f t="shared" si="22"/>
        <v>#DIV/0!</v>
      </c>
      <c r="AB32" s="81" t="e">
        <f t="shared" si="22"/>
        <v>#DIV/0!</v>
      </c>
      <c r="AC32" s="81" t="e">
        <f t="shared" si="22"/>
        <v>#DIV/0!</v>
      </c>
      <c r="AD32" s="81" t="e">
        <f t="shared" si="22"/>
        <v>#DIV/0!</v>
      </c>
      <c r="AE32" s="81" t="e">
        <f t="shared" si="22"/>
        <v>#DIV/0!</v>
      </c>
      <c r="AF32" s="81" t="e">
        <f t="shared" si="22"/>
        <v>#DIV/0!</v>
      </c>
      <c r="AG32" s="81">
        <f t="shared" si="22"/>
        <v>30.999967131885452</v>
      </c>
      <c r="AH32" s="81">
        <f t="shared" si="22"/>
        <v>29.763273337487117</v>
      </c>
      <c r="AI32" s="81">
        <f t="shared" si="22"/>
        <v>27.950156754396101</v>
      </c>
      <c r="AJ32" s="81">
        <f t="shared" si="22"/>
        <v>27.996008462964745</v>
      </c>
      <c r="AK32" s="81">
        <f t="shared" si="22"/>
        <v>28.147606206342548</v>
      </c>
      <c r="AL32" s="81">
        <f t="shared" si="22"/>
        <v>26.366856895755284</v>
      </c>
      <c r="AM32" s="81">
        <f t="shared" si="22"/>
        <v>28.210962245156853</v>
      </c>
      <c r="AN32" s="81">
        <f t="shared" si="22"/>
        <v>27.054448163505466</v>
      </c>
      <c r="AO32" s="81">
        <f t="shared" si="22"/>
        <v>27.742730153578464</v>
      </c>
      <c r="AP32" s="81">
        <f t="shared" si="22"/>
        <v>28.767096681688535</v>
      </c>
      <c r="AQ32" s="81">
        <f t="shared" si="22"/>
        <v>29.320434834525685</v>
      </c>
      <c r="AR32" s="81">
        <f t="shared" si="22"/>
        <v>29.591482727215237</v>
      </c>
      <c r="AS32" s="81">
        <f t="shared" si="22"/>
        <v>30.549486691568585</v>
      </c>
      <c r="AT32" s="81">
        <f t="shared" si="22"/>
        <v>31.581428032770027</v>
      </c>
      <c r="AU32" s="81">
        <f t="shared" si="22"/>
        <v>30.646895587307775</v>
      </c>
      <c r="AV32" s="81">
        <f t="shared" si="22"/>
        <v>29.973026472798264</v>
      </c>
      <c r="AW32" s="81">
        <f t="shared" si="22"/>
        <v>28.497537405620935</v>
      </c>
      <c r="AX32" s="81">
        <f t="shared" si="22"/>
        <v>28.259854842990638</v>
      </c>
      <c r="AY32" s="81">
        <f t="shared" si="22"/>
        <v>31.886821464976848</v>
      </c>
      <c r="AZ32" s="81">
        <f t="shared" si="22"/>
        <v>30.18769831060801</v>
      </c>
      <c r="BA32" s="81">
        <f t="shared" si="22"/>
        <v>32.172534085923068</v>
      </c>
      <c r="BB32" s="81">
        <f t="shared" si="22"/>
        <v>33.484535516500713</v>
      </c>
      <c r="BC32" s="81">
        <f t="shared" si="22"/>
        <v>33.427434752723407</v>
      </c>
      <c r="BD32" s="81">
        <f t="shared" si="22"/>
        <v>32.63934752754453</v>
      </c>
      <c r="BE32" s="81">
        <f>100*BE18/BE17</f>
        <v>32.698328536080389</v>
      </c>
      <c r="BF32" s="81">
        <f>100*BF18/BF17</f>
        <v>33.486385096266361</v>
      </c>
      <c r="BG32" s="81">
        <f t="shared" ref="BG32:BI32" si="23">100*BG18/BG17</f>
        <v>31.800739654940021</v>
      </c>
      <c r="BH32" s="81">
        <f t="shared" si="23"/>
        <v>31.072940862274354</v>
      </c>
      <c r="BI32" s="81">
        <f t="shared" si="23"/>
        <v>28.927306535688466</v>
      </c>
      <c r="BJ32" s="81"/>
      <c r="BK32" s="25"/>
    </row>
    <row r="33" spans="1:63" ht="28.75" customHeight="1" x14ac:dyDescent="0.3">
      <c r="A33" s="30"/>
      <c r="B33" s="151" t="s">
        <v>136</v>
      </c>
      <c r="C33" s="82">
        <f>100*C18/C7</f>
        <v>0</v>
      </c>
      <c r="D33" s="82">
        <f t="shared" ref="D33:BD33" si="24">100*D18/D7</f>
        <v>4.3426930695444126</v>
      </c>
      <c r="E33" s="82">
        <f t="shared" si="24"/>
        <v>4.98628100579755</v>
      </c>
      <c r="F33" s="82">
        <f t="shared" si="24"/>
        <v>5.543048031045358</v>
      </c>
      <c r="G33" s="82">
        <f t="shared" si="24"/>
        <v>5.9653139557404913</v>
      </c>
      <c r="H33" s="82">
        <f t="shared" si="24"/>
        <v>6.139900488284237</v>
      </c>
      <c r="I33" s="82">
        <f t="shared" si="24"/>
        <v>6.141108895533435</v>
      </c>
      <c r="J33" s="82">
        <f t="shared" si="24"/>
        <v>6.1278173441682329</v>
      </c>
      <c r="K33" s="82">
        <f t="shared" si="24"/>
        <v>5.9999812431896657</v>
      </c>
      <c r="L33" s="82">
        <f t="shared" si="24"/>
        <v>5.8154647201946474</v>
      </c>
      <c r="M33" s="82">
        <f t="shared" si="24"/>
        <v>5.6797362629441936</v>
      </c>
      <c r="N33" s="82">
        <f t="shared" si="24"/>
        <v>5.6212229520865531</v>
      </c>
      <c r="O33" s="82">
        <f t="shared" si="24"/>
        <v>5.6576700713046826</v>
      </c>
      <c r="P33" s="82">
        <f t="shared" si="24"/>
        <v>5.6309399164305267</v>
      </c>
      <c r="Q33" s="82">
        <f t="shared" si="24"/>
        <v>5.7064710445417024</v>
      </c>
      <c r="R33" s="82">
        <f t="shared" si="24"/>
        <v>5.6063783186683427</v>
      </c>
      <c r="S33" s="82">
        <f t="shared" si="24"/>
        <v>5.706695950999233</v>
      </c>
      <c r="T33" s="82">
        <f t="shared" si="24"/>
        <v>5.8265694475845953</v>
      </c>
      <c r="U33" s="82">
        <f t="shared" si="24"/>
        <v>5.8788941942383284</v>
      </c>
      <c r="V33" s="82">
        <f t="shared" si="24"/>
        <v>6.0516018563568998</v>
      </c>
      <c r="W33" s="82">
        <f t="shared" si="24"/>
        <v>6.1594778374975476</v>
      </c>
      <c r="X33" s="82">
        <f t="shared" si="24"/>
        <v>6.3320140392801134</v>
      </c>
      <c r="Y33" s="82">
        <f t="shared" si="24"/>
        <v>6.3871103268632892</v>
      </c>
      <c r="Z33" s="82">
        <f t="shared" si="24"/>
        <v>6.6222220145417845</v>
      </c>
      <c r="AA33" s="82">
        <f t="shared" si="24"/>
        <v>0</v>
      </c>
      <c r="AB33" s="82">
        <f t="shared" si="24"/>
        <v>7.3051119409987431</v>
      </c>
      <c r="AC33" s="82">
        <f t="shared" si="24"/>
        <v>7.1807048872180452</v>
      </c>
      <c r="AD33" s="82">
        <f t="shared" si="24"/>
        <v>7.1582510286128551</v>
      </c>
      <c r="AE33" s="82">
        <f t="shared" si="24"/>
        <v>6.9919561691373389</v>
      </c>
      <c r="AF33" s="82">
        <f t="shared" si="24"/>
        <v>6.5306753084020253</v>
      </c>
      <c r="AG33" s="82">
        <f t="shared" si="24"/>
        <v>6.2727046042134891</v>
      </c>
      <c r="AH33" s="82">
        <f t="shared" si="24"/>
        <v>5.885346572833317</v>
      </c>
      <c r="AI33" s="82">
        <f t="shared" si="24"/>
        <v>5.3857721226142274</v>
      </c>
      <c r="AJ33" s="82">
        <f t="shared" si="24"/>
        <v>5.2456632899179931</v>
      </c>
      <c r="AK33" s="82">
        <f t="shared" si="24"/>
        <v>5.1594589371980675</v>
      </c>
      <c r="AL33" s="82">
        <f t="shared" si="24"/>
        <v>4.7542807390925796</v>
      </c>
      <c r="AM33" s="82">
        <f t="shared" si="24"/>
        <v>5.009543648871233</v>
      </c>
      <c r="AN33" s="82">
        <f t="shared" si="24"/>
        <v>4.7315212115328613</v>
      </c>
      <c r="AO33" s="82">
        <f t="shared" si="24"/>
        <v>4.7894747081712064</v>
      </c>
      <c r="AP33" s="82">
        <f t="shared" si="24"/>
        <v>4.9115868526284991</v>
      </c>
      <c r="AQ33" s="82">
        <f t="shared" si="24"/>
        <v>4.9485679603007107</v>
      </c>
      <c r="AR33" s="82">
        <f t="shared" si="24"/>
        <v>4.9085526716964543</v>
      </c>
      <c r="AS33" s="82">
        <f t="shared" si="24"/>
        <v>4.9844061629195036</v>
      </c>
      <c r="AT33" s="82">
        <f t="shared" si="24"/>
        <v>5.0870004442752093</v>
      </c>
      <c r="AU33" s="82">
        <f t="shared" si="24"/>
        <v>4.8654497663378189</v>
      </c>
      <c r="AV33" s="82">
        <f t="shared" si="24"/>
        <v>4.6890884114550966</v>
      </c>
      <c r="AW33" s="82">
        <f t="shared" si="24"/>
        <v>4.3932857781821033</v>
      </c>
      <c r="AX33" s="82">
        <f t="shared" si="24"/>
        <v>4.2943693115089197</v>
      </c>
      <c r="AY33" s="82">
        <f t="shared" si="24"/>
        <v>4.7893458907215347</v>
      </c>
      <c r="AZ33" s="82">
        <f t="shared" si="24"/>
        <v>4.4919262584145612</v>
      </c>
      <c r="BA33" s="82">
        <f t="shared" si="24"/>
        <v>4.7446238008676369</v>
      </c>
      <c r="BB33" s="82">
        <f t="shared" si="24"/>
        <v>4.8863767687504218</v>
      </c>
      <c r="BC33" s="82">
        <f t="shared" si="24"/>
        <v>4.8475194889208284</v>
      </c>
      <c r="BD33" s="82">
        <f t="shared" si="24"/>
        <v>4.7132356517914689</v>
      </c>
      <c r="BE33" s="82">
        <f>100*BE18/BE7</f>
        <v>4.7200645111322705</v>
      </c>
      <c r="BF33" s="82">
        <f>100*BF18/BF7</f>
        <v>4.8491660199089432</v>
      </c>
      <c r="BG33" s="82">
        <f t="shared" ref="BG33:BI33" si="25">100*BG18/BG7</f>
        <v>4.6210289076862292</v>
      </c>
      <c r="BH33" s="82">
        <f t="shared" si="25"/>
        <v>4.5222384183140605</v>
      </c>
      <c r="BI33" s="82">
        <f t="shared" si="25"/>
        <v>4.21206883133374</v>
      </c>
      <c r="BJ33" s="82"/>
      <c r="BK33" s="25"/>
    </row>
    <row r="34" spans="1:63" ht="30" customHeight="1" x14ac:dyDescent="0.3">
      <c r="A34" s="30"/>
      <c r="B34" s="152" t="s">
        <v>70</v>
      </c>
      <c r="C34" s="128">
        <f t="shared" ref="C34:AH34" si="26">100*C18/C14</f>
        <v>0</v>
      </c>
      <c r="D34" s="128">
        <f t="shared" si="26"/>
        <v>27.392870764080854</v>
      </c>
      <c r="E34" s="128">
        <f t="shared" si="26"/>
        <v>27.097404939434529</v>
      </c>
      <c r="F34" s="128">
        <f t="shared" si="26"/>
        <v>28.296483568393981</v>
      </c>
      <c r="G34" s="128">
        <f t="shared" si="26"/>
        <v>29.288120241711809</v>
      </c>
      <c r="H34" s="128">
        <f t="shared" si="26"/>
        <v>22.648376932253836</v>
      </c>
      <c r="I34" s="128">
        <f t="shared" si="26"/>
        <v>20.83060693062696</v>
      </c>
      <c r="J34" s="128">
        <f t="shared" si="26"/>
        <v>28.052174389313713</v>
      </c>
      <c r="K34" s="128">
        <f t="shared" si="26"/>
        <v>27.387972079363244</v>
      </c>
      <c r="L34" s="128">
        <f t="shared" si="26"/>
        <v>26.758261269866431</v>
      </c>
      <c r="M34" s="128">
        <f t="shared" si="26"/>
        <v>22.293983300085106</v>
      </c>
      <c r="N34" s="128">
        <f t="shared" si="26"/>
        <v>23.072903140110505</v>
      </c>
      <c r="O34" s="128">
        <f t="shared" si="26"/>
        <v>18.153629346924085</v>
      </c>
      <c r="P34" s="128">
        <f t="shared" si="26"/>
        <v>18.687126769264708</v>
      </c>
      <c r="Q34" s="128">
        <f t="shared" si="26"/>
        <v>17.769623886871127</v>
      </c>
      <c r="R34" s="128">
        <f t="shared" si="26"/>
        <v>18.913130355224542</v>
      </c>
      <c r="S34" s="128">
        <f t="shared" si="26"/>
        <v>19.36497564777309</v>
      </c>
      <c r="T34" s="128">
        <f t="shared" si="26"/>
        <v>18.793169457020451</v>
      </c>
      <c r="U34" s="128">
        <f t="shared" si="26"/>
        <v>17.697177808777766</v>
      </c>
      <c r="V34" s="128">
        <f t="shared" si="26"/>
        <v>19.439253965644358</v>
      </c>
      <c r="W34" s="128">
        <f t="shared" si="26"/>
        <v>19.767795891971719</v>
      </c>
      <c r="X34" s="128">
        <f t="shared" si="26"/>
        <v>20.348513164486334</v>
      </c>
      <c r="Y34" s="128">
        <f t="shared" si="26"/>
        <v>19.963074628120012</v>
      </c>
      <c r="Z34" s="128">
        <f t="shared" si="26"/>
        <v>20.239743752335055</v>
      </c>
      <c r="AA34" s="128">
        <f t="shared" si="26"/>
        <v>0</v>
      </c>
      <c r="AB34" s="128">
        <f t="shared" si="26"/>
        <v>22.325651952854702</v>
      </c>
      <c r="AC34" s="128">
        <f t="shared" si="26"/>
        <v>21.921060574586928</v>
      </c>
      <c r="AD34" s="128">
        <f t="shared" si="26"/>
        <v>22.558638633625112</v>
      </c>
      <c r="AE34" s="128">
        <f t="shared" si="26"/>
        <v>22.005334428670938</v>
      </c>
      <c r="AF34" s="128">
        <f t="shared" si="26"/>
        <v>21.466070652511331</v>
      </c>
      <c r="AG34" s="128">
        <f t="shared" si="26"/>
        <v>21.006249112341997</v>
      </c>
      <c r="AH34" s="128">
        <f t="shared" si="26"/>
        <v>20.367177486133009</v>
      </c>
      <c r="AI34" s="128">
        <f t="shared" ref="AI34:BF34" si="27">100*AI18/AI14</f>
        <v>19.815857793414576</v>
      </c>
      <c r="AJ34" s="128">
        <f t="shared" si="27"/>
        <v>19.065092919505293</v>
      </c>
      <c r="AK34" s="128">
        <f t="shared" si="27"/>
        <v>19.462205700123917</v>
      </c>
      <c r="AL34" s="128">
        <f t="shared" si="27"/>
        <v>17.726640025306768</v>
      </c>
      <c r="AM34" s="128">
        <f t="shared" si="27"/>
        <v>18.697944486414531</v>
      </c>
      <c r="AN34" s="128">
        <f t="shared" si="27"/>
        <v>17.932339720842204</v>
      </c>
      <c r="AO34" s="128">
        <f t="shared" si="27"/>
        <v>19.91247309018685</v>
      </c>
      <c r="AP34" s="128">
        <f t="shared" si="27"/>
        <v>17.338000548111975</v>
      </c>
      <c r="AQ34" s="128">
        <f t="shared" si="27"/>
        <v>16.999126897016193</v>
      </c>
      <c r="AR34" s="128">
        <f t="shared" si="27"/>
        <v>25.555125117200877</v>
      </c>
      <c r="AS34" s="128">
        <f t="shared" si="27"/>
        <v>15.806796265382731</v>
      </c>
      <c r="AT34" s="128">
        <f t="shared" si="27"/>
        <v>15.309233811335803</v>
      </c>
      <c r="AU34" s="128">
        <f t="shared" si="27"/>
        <v>13.835678045901087</v>
      </c>
      <c r="AV34" s="128">
        <f t="shared" si="27"/>
        <v>13.84213205137238</v>
      </c>
      <c r="AW34" s="128">
        <f t="shared" si="27"/>
        <v>12.595370111143735</v>
      </c>
      <c r="AX34" s="128">
        <f t="shared" si="27"/>
        <v>12.30826614883709</v>
      </c>
      <c r="AY34" s="128">
        <f t="shared" si="27"/>
        <v>13.511474006555932</v>
      </c>
      <c r="AZ34" s="128">
        <f t="shared" si="27"/>
        <v>13.19851583189778</v>
      </c>
      <c r="BA34" s="128">
        <f t="shared" si="27"/>
        <v>13.926023623201148</v>
      </c>
      <c r="BB34" s="128">
        <f t="shared" si="27"/>
        <v>14.178688554124792</v>
      </c>
      <c r="BC34" s="128">
        <f t="shared" si="27"/>
        <v>14.323864062349383</v>
      </c>
      <c r="BD34" s="128">
        <f t="shared" si="27"/>
        <v>13.97658702832666</v>
      </c>
      <c r="BE34" s="153">
        <f t="shared" si="27"/>
        <v>14.135802768594139</v>
      </c>
      <c r="BF34" s="153">
        <f t="shared" si="27"/>
        <v>14.312770603285289</v>
      </c>
      <c r="BG34" s="153">
        <f t="shared" ref="BG34:BI34" si="28">100*BG18/BG14</f>
        <v>14.31775985698202</v>
      </c>
      <c r="BH34" s="153">
        <f t="shared" si="28"/>
        <v>14.582453798009436</v>
      </c>
      <c r="BI34" s="153">
        <f t="shared" si="28"/>
        <v>14.038624117769327</v>
      </c>
      <c r="BJ34" s="153"/>
      <c r="BK34" s="25"/>
    </row>
    <row r="35" spans="1:63" ht="48" customHeight="1" x14ac:dyDescent="0.3">
      <c r="A35" s="30"/>
      <c r="B35" s="31"/>
      <c r="C35" s="125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27"/>
      <c r="Q35" s="27"/>
      <c r="R35" s="27"/>
      <c r="S35" s="27"/>
      <c r="T35" s="27"/>
      <c r="U35" s="27"/>
      <c r="V35" s="27"/>
      <c r="W35" s="27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27"/>
      <c r="BF35" s="27"/>
      <c r="BG35" s="27"/>
      <c r="BH35" s="27"/>
      <c r="BI35" s="27"/>
      <c r="BJ35" s="27"/>
      <c r="BK35" s="24"/>
    </row>
    <row r="36" spans="1:63" ht="42" customHeight="1" x14ac:dyDescent="0.3">
      <c r="A36" s="30"/>
      <c r="B36" s="216" t="s">
        <v>138</v>
      </c>
      <c r="C36" s="217"/>
      <c r="D36" s="85" t="s">
        <v>30</v>
      </c>
      <c r="E36" s="86" t="s">
        <v>31</v>
      </c>
      <c r="F36" s="86" t="s">
        <v>32</v>
      </c>
      <c r="G36" s="87" t="s">
        <v>33</v>
      </c>
      <c r="H36" s="87" t="s">
        <v>34</v>
      </c>
      <c r="I36" s="87" t="s">
        <v>93</v>
      </c>
      <c r="J36" s="88" t="s">
        <v>94</v>
      </c>
      <c r="K36" s="88" t="s">
        <v>96</v>
      </c>
      <c r="L36" s="129" t="s">
        <v>95</v>
      </c>
      <c r="M36" s="129" t="s">
        <v>97</v>
      </c>
      <c r="N36" s="154" t="s">
        <v>98</v>
      </c>
      <c r="O36" s="22"/>
      <c r="BG36" s="99"/>
    </row>
    <row r="37" spans="1:63" ht="18" customHeight="1" x14ac:dyDescent="0.3">
      <c r="A37" s="30"/>
      <c r="B37" s="218" t="s">
        <v>103</v>
      </c>
      <c r="C37" s="219"/>
      <c r="D37" s="83">
        <f>100*M7/C7</f>
        <v>103.62467026548623</v>
      </c>
      <c r="E37" s="84">
        <f>100*W7/M7</f>
        <v>103.75276385161584</v>
      </c>
      <c r="F37" s="84">
        <f>100*AG7/W7</f>
        <v>96.875286837444605</v>
      </c>
      <c r="G37" s="84">
        <f>100*AQ7/AG7</f>
        <v>98.523550715033892</v>
      </c>
      <c r="H37" s="84">
        <f>100*BA7/AQ7</f>
        <v>97.971754837088824</v>
      </c>
      <c r="I37" s="84">
        <f>100*BF7/BA7</f>
        <v>98.414740725384959</v>
      </c>
      <c r="J37" s="95">
        <f>100*AE7/C7</f>
        <v>106.45872059193795</v>
      </c>
      <c r="K37" s="95">
        <f>100*BF7/AE7</f>
        <v>92.938506657613814</v>
      </c>
      <c r="L37" s="96">
        <f>100*AX7/AR7</f>
        <v>98.684940381153567</v>
      </c>
      <c r="M37" s="96">
        <f>100*BF7/AX7</f>
        <v>97.90797044910282</v>
      </c>
      <c r="N37" s="155">
        <f>100*BF7/AR7</f>
        <v>96.620422266094579</v>
      </c>
      <c r="O37" s="22"/>
      <c r="BG37" s="99"/>
    </row>
    <row r="38" spans="1:63" ht="18" customHeight="1" x14ac:dyDescent="0.3">
      <c r="A38" s="30"/>
      <c r="B38" s="212" t="s">
        <v>104</v>
      </c>
      <c r="C38" s="213"/>
      <c r="D38" s="83">
        <f t="shared" ref="D38:D48" si="29">100*M8/C8</f>
        <v>96.490174186433592</v>
      </c>
      <c r="E38" s="84">
        <f t="shared" ref="E38:E48" si="30">100*W8/M8</f>
        <v>105.93260826200815</v>
      </c>
      <c r="F38" s="84">
        <f t="shared" ref="F38:F48" si="31">100*AG8/W8</f>
        <v>112.20711390299687</v>
      </c>
      <c r="G38" s="84">
        <f t="shared" ref="G38:G48" si="32">100*AQ8/AG8</f>
        <v>95.555304722880663</v>
      </c>
      <c r="H38" s="84">
        <f t="shared" ref="H38:H48" si="33">100*BA8/AQ8</f>
        <v>89.625</v>
      </c>
      <c r="I38" s="84">
        <f t="shared" ref="I38:I48" si="34">100*BF8/BA8</f>
        <v>90.5857740585774</v>
      </c>
      <c r="J38" s="95">
        <f t="shared" ref="J38:J48" si="35">100*AE8/C8</f>
        <v>117.03341941051968</v>
      </c>
      <c r="K38" s="95">
        <f t="shared" ref="K38:K48" si="36">100*BF8/AE8</f>
        <v>76.026889756912951</v>
      </c>
      <c r="L38" s="96">
        <f t="shared" ref="L38:L48" si="37">100*AX8/AR8</f>
        <v>93.804755944931159</v>
      </c>
      <c r="M38" s="96">
        <f t="shared" ref="M38:M48" si="38">100*BF8/AX8</f>
        <v>86.657771847898601</v>
      </c>
      <c r="N38" s="155">
        <f t="shared" ref="N38:N48" si="39">100*BF8/AR8</f>
        <v>81.289111389236552</v>
      </c>
      <c r="O38" s="22"/>
      <c r="BG38" s="99"/>
    </row>
    <row r="39" spans="1:63" ht="18" customHeight="1" x14ac:dyDescent="0.3">
      <c r="A39" s="30"/>
      <c r="B39" s="214" t="s">
        <v>105</v>
      </c>
      <c r="C39" s="215"/>
      <c r="D39" s="83">
        <f t="shared" si="29"/>
        <v>105.52395934172314</v>
      </c>
      <c r="E39" s="84">
        <f t="shared" si="30"/>
        <v>85.339143397740955</v>
      </c>
      <c r="F39" s="84">
        <f t="shared" si="31"/>
        <v>76.296694436979308</v>
      </c>
      <c r="G39" s="84">
        <f t="shared" si="32"/>
        <v>69.267347657625919</v>
      </c>
      <c r="H39" s="84">
        <f t="shared" si="33"/>
        <v>91.342486651411136</v>
      </c>
      <c r="I39" s="84">
        <f t="shared" si="34"/>
        <v>105.80375782881002</v>
      </c>
      <c r="J39" s="95">
        <f t="shared" si="35"/>
        <v>77.480638915779281</v>
      </c>
      <c r="K39" s="95">
        <f t="shared" si="36"/>
        <v>59.36279868811495</v>
      </c>
      <c r="L39" s="96">
        <f t="shared" si="37"/>
        <v>200.88426527958387</v>
      </c>
      <c r="M39" s="96">
        <f t="shared" si="38"/>
        <v>98.420507509062659</v>
      </c>
      <c r="N39" s="155">
        <f t="shared" si="39"/>
        <v>197.71131339401822</v>
      </c>
      <c r="O39" s="22"/>
      <c r="BG39" s="99"/>
    </row>
    <row r="40" spans="1:63" ht="18" customHeight="1" x14ac:dyDescent="0.3">
      <c r="A40" s="30"/>
      <c r="B40" s="212" t="s">
        <v>106</v>
      </c>
      <c r="C40" s="213"/>
      <c r="D40" s="83">
        <f t="shared" si="29"/>
        <v>250.54157931516423</v>
      </c>
      <c r="E40" s="84">
        <f t="shared" si="30"/>
        <v>108.08869674360226</v>
      </c>
      <c r="F40" s="84">
        <f t="shared" si="31"/>
        <v>82.046319592284362</v>
      </c>
      <c r="G40" s="84">
        <f t="shared" si="32"/>
        <v>79.493631074068247</v>
      </c>
      <c r="H40" s="84">
        <f t="shared" si="33"/>
        <v>104.17408506429278</v>
      </c>
      <c r="I40" s="84">
        <f t="shared" si="34"/>
        <v>93.467527535131026</v>
      </c>
      <c r="J40" s="95">
        <f t="shared" si="35"/>
        <v>246.03424178895878</v>
      </c>
      <c r="K40" s="95">
        <f t="shared" si="36"/>
        <v>69.899879287083721</v>
      </c>
      <c r="L40" s="96">
        <f t="shared" si="37"/>
        <v>101.70448131843324</v>
      </c>
      <c r="M40" s="96">
        <f t="shared" si="38"/>
        <v>109.25638179800222</v>
      </c>
      <c r="N40" s="155">
        <f t="shared" si="39"/>
        <v>111.11863641494526</v>
      </c>
      <c r="O40" s="22"/>
      <c r="BG40" s="99"/>
    </row>
    <row r="41" spans="1:63" ht="18" customHeight="1" x14ac:dyDescent="0.3">
      <c r="A41" s="30"/>
      <c r="B41" s="212" t="s">
        <v>139</v>
      </c>
      <c r="C41" s="213"/>
      <c r="D41" s="83">
        <f t="shared" si="29"/>
        <v>345.50361717035736</v>
      </c>
      <c r="E41" s="84">
        <f t="shared" si="30"/>
        <v>133.44723758897302</v>
      </c>
      <c r="F41" s="84">
        <f t="shared" si="31"/>
        <v>130.90581643363402</v>
      </c>
      <c r="G41" s="84">
        <f t="shared" si="32"/>
        <v>116.34347493642444</v>
      </c>
      <c r="H41" s="84">
        <f t="shared" si="33"/>
        <v>107.49500876558811</v>
      </c>
      <c r="I41" s="84">
        <f t="shared" si="34"/>
        <v>105.30377905611128</v>
      </c>
      <c r="J41" s="95">
        <f t="shared" si="35"/>
        <v>593.04138018831134</v>
      </c>
      <c r="K41" s="95">
        <f t="shared" si="36"/>
        <v>134.03259315872188</v>
      </c>
      <c r="L41" s="96">
        <f t="shared" si="37"/>
        <v>143.1612202035418</v>
      </c>
      <c r="M41" s="96">
        <f t="shared" si="38"/>
        <v>105.69165401429478</v>
      </c>
      <c r="N41" s="155">
        <f t="shared" si="39"/>
        <v>151.30946154017008</v>
      </c>
      <c r="O41" s="22"/>
      <c r="BG41" s="99"/>
    </row>
    <row r="42" spans="1:63" ht="18" customHeight="1" x14ac:dyDescent="0.3">
      <c r="A42" s="30"/>
      <c r="B42" s="214" t="s">
        <v>140</v>
      </c>
      <c r="C42" s="215"/>
      <c r="D42" s="83">
        <f t="shared" si="29"/>
        <v>2454.8724957498584</v>
      </c>
      <c r="E42" s="84">
        <f t="shared" si="30"/>
        <v>137.44702195923836</v>
      </c>
      <c r="F42" s="84">
        <f t="shared" si="31"/>
        <v>63.550267681343122</v>
      </c>
      <c r="G42" s="84">
        <f t="shared" si="32"/>
        <v>107.09417675015561</v>
      </c>
      <c r="H42" s="84">
        <f t="shared" si="33"/>
        <v>127.59143964917833</v>
      </c>
      <c r="I42" s="84">
        <f t="shared" si="34"/>
        <v>112.3159785458858</v>
      </c>
      <c r="J42" s="95">
        <f t="shared" si="35"/>
        <v>3133.0191006366881</v>
      </c>
      <c r="K42" s="95">
        <f t="shared" si="36"/>
        <v>105.03826894316943</v>
      </c>
      <c r="L42" s="96">
        <f t="shared" si="37"/>
        <v>291.84502530169669</v>
      </c>
      <c r="M42" s="96">
        <f t="shared" si="38"/>
        <v>90.50265880743369</v>
      </c>
      <c r="N42" s="155">
        <f t="shared" si="39"/>
        <v>264.1275074952631</v>
      </c>
      <c r="O42" s="22"/>
      <c r="BG42" s="99"/>
    </row>
    <row r="43" spans="1:63" ht="18" customHeight="1" x14ac:dyDescent="0.3">
      <c r="A43" s="30"/>
      <c r="B43" s="212" t="s">
        <v>141</v>
      </c>
      <c r="C43" s="213"/>
      <c r="D43" s="83">
        <f t="shared" si="29"/>
        <v>154.32437284930913</v>
      </c>
      <c r="E43" s="84">
        <f t="shared" si="30"/>
        <v>284.30334679660791</v>
      </c>
      <c r="F43" s="84">
        <f t="shared" si="31"/>
        <v>327.10005661322299</v>
      </c>
      <c r="G43" s="84">
        <f t="shared" si="32"/>
        <v>958.13942466644687</v>
      </c>
      <c r="H43" s="84">
        <f t="shared" si="33"/>
        <v>6.7295129070636097</v>
      </c>
      <c r="I43" s="84">
        <f t="shared" si="34"/>
        <v>56.605526553278807</v>
      </c>
      <c r="J43" s="95">
        <f t="shared" si="35"/>
        <v>924.20680334500196</v>
      </c>
      <c r="K43" s="95">
        <f t="shared" si="36"/>
        <v>56.675991516831473</v>
      </c>
      <c r="L43" s="96">
        <f t="shared" si="37"/>
        <v>3254.3941721670431</v>
      </c>
      <c r="M43" s="96">
        <f t="shared" si="38"/>
        <v>24.130225276581541</v>
      </c>
      <c r="N43" s="155">
        <f t="shared" si="39"/>
        <v>785.29264513184842</v>
      </c>
      <c r="O43" s="22"/>
      <c r="BG43" s="99"/>
    </row>
    <row r="44" spans="1:63" ht="18" customHeight="1" x14ac:dyDescent="0.3">
      <c r="A44" s="30"/>
      <c r="B44" s="212" t="s">
        <v>110</v>
      </c>
      <c r="C44" s="213"/>
      <c r="D44" s="83">
        <f t="shared" si="29"/>
        <v>161.62883034379672</v>
      </c>
      <c r="E44" s="84">
        <f t="shared" si="30"/>
        <v>126.89509201380835</v>
      </c>
      <c r="F44" s="84">
        <f t="shared" si="31"/>
        <v>92.839689083955605</v>
      </c>
      <c r="G44" s="84">
        <f t="shared" si="32"/>
        <v>96.047630114524026</v>
      </c>
      <c r="H44" s="84">
        <f t="shared" si="33"/>
        <v>114.66282026378599</v>
      </c>
      <c r="I44" s="84">
        <f t="shared" si="34"/>
        <v>97.865324306105109</v>
      </c>
      <c r="J44" s="95">
        <f t="shared" si="35"/>
        <v>207.09381883801433</v>
      </c>
      <c r="K44" s="95">
        <f t="shared" si="36"/>
        <v>99.098780121165788</v>
      </c>
      <c r="L44" s="96">
        <f t="shared" si="37"/>
        <v>179.25775414279903</v>
      </c>
      <c r="M44" s="96">
        <f t="shared" si="38"/>
        <v>95.073367890105473</v>
      </c>
      <c r="N44" s="155">
        <f t="shared" si="39"/>
        <v>170.42638406772411</v>
      </c>
      <c r="O44" s="22"/>
      <c r="BG44" s="99"/>
    </row>
    <row r="45" spans="1:63" ht="30" customHeight="1" x14ac:dyDescent="0.3">
      <c r="A45" s="30"/>
      <c r="B45" s="224" t="s">
        <v>142</v>
      </c>
      <c r="C45" s="225"/>
      <c r="D45" s="83">
        <f t="shared" si="29"/>
        <v>27443.966936400102</v>
      </c>
      <c r="E45" s="84">
        <f t="shared" si="30"/>
        <v>93.902288031779506</v>
      </c>
      <c r="F45" s="84">
        <f t="shared" si="31"/>
        <v>95.573317335105656</v>
      </c>
      <c r="G45" s="84">
        <f t="shared" si="32"/>
        <v>108.77578169024824</v>
      </c>
      <c r="H45" s="84">
        <f t="shared" si="33"/>
        <v>141.36161769720999</v>
      </c>
      <c r="I45" s="84">
        <f t="shared" si="34"/>
        <v>83.831919295019432</v>
      </c>
      <c r="J45" s="95">
        <f t="shared" si="35"/>
        <v>26121.421781168123</v>
      </c>
      <c r="K45" s="95">
        <f t="shared" si="36"/>
        <v>121.54470372028602</v>
      </c>
      <c r="L45" s="96">
        <f t="shared" si="37"/>
        <v>129.62097210770676</v>
      </c>
      <c r="M45" s="96">
        <f t="shared" si="38"/>
        <v>79.049860717134365</v>
      </c>
      <c r="N45" s="155">
        <f t="shared" si="39"/>
        <v>102.46519791133778</v>
      </c>
      <c r="O45" s="22"/>
      <c r="BG45" s="99"/>
    </row>
    <row r="46" spans="1:63" ht="30" customHeight="1" x14ac:dyDescent="0.3">
      <c r="A46" s="30"/>
      <c r="B46" s="226" t="s">
        <v>112</v>
      </c>
      <c r="C46" s="227"/>
      <c r="D46" s="83">
        <f t="shared" si="29"/>
        <v>200.78940192511607</v>
      </c>
      <c r="E46" s="84">
        <f t="shared" si="30"/>
        <v>101.04558188037556</v>
      </c>
      <c r="F46" s="84">
        <f t="shared" si="31"/>
        <v>96.495452448099243</v>
      </c>
      <c r="G46" s="84">
        <f t="shared" si="32"/>
        <v>119.46849449828959</v>
      </c>
      <c r="H46" s="84">
        <f t="shared" si="33"/>
        <v>94.656774771157203</v>
      </c>
      <c r="I46" s="84">
        <f t="shared" si="34"/>
        <v>85.837529969120737</v>
      </c>
      <c r="J46" s="95">
        <f t="shared" si="35"/>
        <v>203.72978521889453</v>
      </c>
      <c r="K46" s="95">
        <f t="shared" si="36"/>
        <v>93.280902739949681</v>
      </c>
      <c r="L46" s="96">
        <f t="shared" si="37"/>
        <v>106.2124505291942</v>
      </c>
      <c r="M46" s="96">
        <f t="shared" si="38"/>
        <v>88.073876432826395</v>
      </c>
      <c r="N46" s="155">
        <f t="shared" si="39"/>
        <v>93.545422435359356</v>
      </c>
      <c r="O46" s="22"/>
      <c r="BG46" s="99"/>
    </row>
    <row r="47" spans="1:63" ht="18" customHeight="1" x14ac:dyDescent="0.3">
      <c r="A47" s="30"/>
      <c r="B47" s="220" t="s">
        <v>113</v>
      </c>
      <c r="C47" s="221"/>
      <c r="D47" s="83" t="e">
        <f t="shared" si="29"/>
        <v>#DIV/0!</v>
      </c>
      <c r="E47" s="84" t="e">
        <f t="shared" si="30"/>
        <v>#DIV/0!</v>
      </c>
      <c r="F47" s="84" t="e">
        <f t="shared" si="31"/>
        <v>#DIV/0!</v>
      </c>
      <c r="G47" s="84">
        <f t="shared" si="32"/>
        <v>82.178003228696824</v>
      </c>
      <c r="H47" s="84">
        <f t="shared" si="33"/>
        <v>85.606800984487251</v>
      </c>
      <c r="I47" s="84">
        <f t="shared" si="34"/>
        <v>96.636774336834463</v>
      </c>
      <c r="J47" s="95" t="e">
        <f t="shared" si="35"/>
        <v>#DIV/0!</v>
      </c>
      <c r="K47" s="95" t="e">
        <f t="shared" si="36"/>
        <v>#DIV/0!</v>
      </c>
      <c r="L47" s="96">
        <f t="shared" si="37"/>
        <v>90.405243035300884</v>
      </c>
      <c r="M47" s="96">
        <f t="shared" si="38"/>
        <v>93.301230212845525</v>
      </c>
      <c r="N47" s="155">
        <f t="shared" si="39"/>
        <v>84.349203928848567</v>
      </c>
      <c r="O47" s="22"/>
      <c r="BG47" s="99"/>
    </row>
    <row r="48" spans="1:63" ht="18" customHeight="1" x14ac:dyDescent="0.3">
      <c r="A48" s="30"/>
      <c r="B48" s="222" t="s">
        <v>114</v>
      </c>
      <c r="C48" s="223"/>
      <c r="D48" s="156" t="e">
        <f t="shared" si="29"/>
        <v>#DIV/0!</v>
      </c>
      <c r="E48" s="157">
        <f t="shared" si="30"/>
        <v>112.516289478532</v>
      </c>
      <c r="F48" s="157">
        <f t="shared" si="31"/>
        <v>98.656099398617741</v>
      </c>
      <c r="G48" s="157">
        <f t="shared" si="32"/>
        <v>77.725720748269012</v>
      </c>
      <c r="H48" s="157">
        <f t="shared" si="33"/>
        <v>93.934068106558598</v>
      </c>
      <c r="I48" s="157">
        <f t="shared" si="34"/>
        <v>100.58319407671812</v>
      </c>
      <c r="J48" s="158" t="e">
        <f t="shared" si="35"/>
        <v>#DIV/0!</v>
      </c>
      <c r="K48" s="158">
        <f t="shared" si="36"/>
        <v>64.456103202487</v>
      </c>
      <c r="L48" s="159">
        <f t="shared" si="37"/>
        <v>86.336972999099231</v>
      </c>
      <c r="M48" s="159">
        <f t="shared" si="38"/>
        <v>110.55686387000958</v>
      </c>
      <c r="N48" s="160">
        <f t="shared" si="39"/>
        <v>95.451449708101066</v>
      </c>
      <c r="O48" s="22"/>
      <c r="BG48" s="99"/>
    </row>
    <row r="49" spans="1:59" ht="48" customHeight="1" x14ac:dyDescent="0.3">
      <c r="A49" s="30"/>
      <c r="B49" s="27"/>
      <c r="C49" s="27"/>
      <c r="D49" s="97"/>
      <c r="E49" s="31"/>
      <c r="F49" s="31"/>
      <c r="G49" s="31"/>
      <c r="H49" s="31"/>
      <c r="I49" s="31"/>
      <c r="J49" s="31"/>
      <c r="K49" s="31"/>
      <c r="L49" s="27"/>
      <c r="M49" s="31"/>
      <c r="N49" s="31"/>
      <c r="O49" s="22"/>
      <c r="P49" s="99"/>
      <c r="Q49" s="99"/>
      <c r="R49" s="99"/>
      <c r="S49" s="99"/>
      <c r="T49" s="99"/>
      <c r="U49" s="99"/>
      <c r="V49" s="99"/>
      <c r="W49" s="99"/>
      <c r="BG49" s="99"/>
    </row>
    <row r="50" spans="1:59" ht="18" customHeight="1" x14ac:dyDescent="0.3">
      <c r="A50" s="25"/>
      <c r="B50" s="112" t="s">
        <v>117</v>
      </c>
      <c r="C50" s="21" t="s">
        <v>91</v>
      </c>
      <c r="L50" s="99"/>
      <c r="O50" s="25"/>
      <c r="P50" s="99"/>
      <c r="BG50" s="99"/>
    </row>
    <row r="51" spans="1:59" ht="18" customHeight="1" x14ac:dyDescent="0.3">
      <c r="A51" s="25"/>
      <c r="C51" s="54" t="s">
        <v>28</v>
      </c>
      <c r="L51" s="99"/>
      <c r="N51" s="98"/>
      <c r="O51" s="25"/>
      <c r="P51" s="99"/>
      <c r="Q51" s="98"/>
      <c r="BG51" s="99"/>
    </row>
    <row r="52" spans="1:59" ht="18" customHeight="1" x14ac:dyDescent="0.3">
      <c r="A52" s="25"/>
      <c r="C52" s="54" t="s">
        <v>27</v>
      </c>
      <c r="L52" s="99"/>
      <c r="N52" s="98"/>
      <c r="O52" s="25"/>
      <c r="P52" s="99"/>
      <c r="Q52" s="98"/>
    </row>
    <row r="53" spans="1:59" ht="18" customHeight="1" x14ac:dyDescent="0.3">
      <c r="A53" s="25"/>
      <c r="C53" s="54" t="s">
        <v>26</v>
      </c>
      <c r="L53" s="99"/>
      <c r="N53" s="98"/>
      <c r="O53" s="25"/>
      <c r="P53" s="99"/>
      <c r="Q53" s="98"/>
    </row>
    <row r="54" spans="1:59" ht="18" customHeight="1" x14ac:dyDescent="0.3">
      <c r="A54" s="25"/>
      <c r="C54" s="54" t="s">
        <v>92</v>
      </c>
      <c r="L54" s="99"/>
      <c r="N54" s="98"/>
      <c r="O54" s="25"/>
      <c r="P54" s="99"/>
      <c r="Q54" s="98"/>
    </row>
    <row r="55" spans="1:59" ht="18" customHeight="1" x14ac:dyDescent="0.3">
      <c r="A55" s="25"/>
      <c r="B55" s="180"/>
      <c r="C55" s="54" t="s">
        <v>25</v>
      </c>
      <c r="L55" s="99"/>
      <c r="N55" s="98"/>
      <c r="O55" s="25"/>
      <c r="P55" s="99"/>
      <c r="Q55" s="98"/>
    </row>
    <row r="56" spans="1:59" ht="18" customHeight="1" x14ac:dyDescent="0.3">
      <c r="A56" s="25"/>
      <c r="B56" s="99"/>
      <c r="C56" s="54" t="s">
        <v>24</v>
      </c>
      <c r="L56" s="99"/>
      <c r="N56" s="98"/>
      <c r="O56" s="25"/>
      <c r="P56" s="99"/>
      <c r="Q56" s="98"/>
    </row>
    <row r="57" spans="1:59" ht="18" customHeight="1" x14ac:dyDescent="0.3">
      <c r="A57" s="25"/>
      <c r="B57" s="181"/>
      <c r="C57" s="54" t="s">
        <v>71</v>
      </c>
      <c r="L57" s="99"/>
      <c r="N57" s="98"/>
      <c r="O57" s="25"/>
      <c r="P57" s="99"/>
      <c r="Q57" s="98"/>
    </row>
    <row r="58" spans="1:59" ht="48" customHeight="1" x14ac:dyDescent="0.3">
      <c r="A58" s="23"/>
      <c r="B58" s="31"/>
      <c r="C58" s="27"/>
      <c r="D58" s="76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4"/>
      <c r="P58" s="99"/>
      <c r="Q58" s="98"/>
    </row>
    <row r="59" spans="1:59" x14ac:dyDescent="0.3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</row>
  </sheetData>
  <mergeCells count="15">
    <mergeCell ref="B42:C42"/>
    <mergeCell ref="B47:C47"/>
    <mergeCell ref="B48:C48"/>
    <mergeCell ref="B43:C43"/>
    <mergeCell ref="B44:C44"/>
    <mergeCell ref="B45:C45"/>
    <mergeCell ref="B46:C46"/>
    <mergeCell ref="U2:AI2"/>
    <mergeCell ref="AK2:AT2"/>
    <mergeCell ref="B41:C41"/>
    <mergeCell ref="B39:C39"/>
    <mergeCell ref="B40:C40"/>
    <mergeCell ref="B36:C36"/>
    <mergeCell ref="B37:C37"/>
    <mergeCell ref="B38:C38"/>
  </mergeCells>
  <phoneticPr fontId="4" type="noConversion"/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7"/>
  <sheetViews>
    <sheetView workbookViewId="0">
      <pane xSplit="1" ySplit="3" topLeftCell="B4" activePane="bottomRight" state="frozen"/>
      <selection pane="topRight" activeCell="B1" sqref="B1"/>
      <selection pane="bottomLeft" activeCell="A3" sqref="A3"/>
      <selection pane="bottomRight"/>
    </sheetView>
  </sheetViews>
  <sheetFormatPr defaultColWidth="8.8984375" defaultRowHeight="13" x14ac:dyDescent="0.3"/>
  <cols>
    <col min="1" max="1" width="9" style="21" customWidth="1"/>
    <col min="2" max="2" width="8.09765625" style="21" customWidth="1"/>
    <col min="3" max="3" width="24.8984375" style="21" customWidth="1"/>
    <col min="4" max="4" width="12.296875" style="21" customWidth="1"/>
    <col min="5" max="5" width="8.8984375" style="21"/>
    <col min="6" max="6" width="26" style="21" customWidth="1"/>
    <col min="7" max="7" width="13.19921875" style="21" customWidth="1"/>
    <col min="8" max="8" width="8.8984375" style="21"/>
    <col min="9" max="9" width="57.59765625" style="21" customWidth="1"/>
    <col min="10" max="10" width="8.19921875" style="21" customWidth="1"/>
    <col min="11" max="11" width="12.8984375" style="21" customWidth="1"/>
    <col min="12" max="12" width="17.796875" style="21" customWidth="1"/>
    <col min="13" max="16384" width="8.8984375" style="21"/>
  </cols>
  <sheetData>
    <row r="1" spans="1:12" ht="39.65" customHeight="1" x14ac:dyDescent="0.3">
      <c r="A1" s="147" t="s">
        <v>89</v>
      </c>
    </row>
    <row r="2" spans="1:12" s="56" customFormat="1" ht="32.4" customHeight="1" x14ac:dyDescent="0.3">
      <c r="A2" s="229"/>
      <c r="B2" s="228" t="s">
        <v>35</v>
      </c>
      <c r="C2" s="228"/>
      <c r="D2" s="231" t="s">
        <v>36</v>
      </c>
      <c r="E2" s="231"/>
      <c r="F2" s="232" t="s">
        <v>37</v>
      </c>
      <c r="G2" s="232"/>
      <c r="H2" s="228" t="s">
        <v>38</v>
      </c>
      <c r="I2" s="228"/>
      <c r="J2" s="228" t="s">
        <v>39</v>
      </c>
      <c r="K2" s="228"/>
      <c r="L2" s="77" t="s">
        <v>62</v>
      </c>
    </row>
    <row r="3" spans="1:12" s="56" customFormat="1" ht="25.25" customHeight="1" x14ac:dyDescent="0.3">
      <c r="A3" s="230"/>
      <c r="B3" s="78" t="s">
        <v>41</v>
      </c>
      <c r="C3" s="78" t="s">
        <v>42</v>
      </c>
      <c r="D3" s="78" t="s">
        <v>41</v>
      </c>
      <c r="E3" s="78" t="s">
        <v>42</v>
      </c>
      <c r="F3" s="78" t="s">
        <v>41</v>
      </c>
      <c r="G3" s="78" t="s">
        <v>42</v>
      </c>
      <c r="H3" s="78" t="s">
        <v>41</v>
      </c>
      <c r="I3" s="78" t="s">
        <v>42</v>
      </c>
      <c r="J3" s="78" t="s">
        <v>41</v>
      </c>
      <c r="K3" s="78" t="s">
        <v>42</v>
      </c>
      <c r="L3" s="79"/>
    </row>
    <row r="4" spans="1:12" ht="40.25" customHeight="1" x14ac:dyDescent="0.3">
      <c r="A4" s="113">
        <v>1960</v>
      </c>
      <c r="B4" s="21" t="s">
        <v>43</v>
      </c>
      <c r="D4" s="21" t="s">
        <v>44</v>
      </c>
      <c r="F4" s="72" t="s">
        <v>45</v>
      </c>
      <c r="H4" s="56" t="s">
        <v>46</v>
      </c>
      <c r="I4" s="73"/>
      <c r="J4" s="21" t="s">
        <v>47</v>
      </c>
    </row>
    <row r="5" spans="1:12" ht="40.25" customHeight="1" x14ac:dyDescent="0.3">
      <c r="A5" s="113">
        <v>1961</v>
      </c>
      <c r="B5" s="21" t="s">
        <v>48</v>
      </c>
      <c r="C5" s="74" t="s">
        <v>3</v>
      </c>
      <c r="D5" s="21" t="s">
        <v>44</v>
      </c>
      <c r="F5" s="72" t="s">
        <v>45</v>
      </c>
      <c r="H5" s="56" t="s">
        <v>46</v>
      </c>
      <c r="I5" s="73"/>
      <c r="J5" s="21" t="s">
        <v>47</v>
      </c>
    </row>
    <row r="6" spans="1:12" ht="40.25" customHeight="1" x14ac:dyDescent="0.3">
      <c r="A6" s="113">
        <v>1962</v>
      </c>
      <c r="B6" s="21" t="s">
        <v>48</v>
      </c>
      <c r="C6" s="74" t="s">
        <v>3</v>
      </c>
      <c r="D6" s="21" t="s">
        <v>44</v>
      </c>
      <c r="F6" s="72" t="s">
        <v>45</v>
      </c>
      <c r="H6" s="21" t="s">
        <v>49</v>
      </c>
      <c r="I6" s="73"/>
      <c r="J6" s="21" t="s">
        <v>47</v>
      </c>
    </row>
    <row r="7" spans="1:12" ht="40.25" customHeight="1" x14ac:dyDescent="0.3">
      <c r="A7" s="113">
        <v>1963</v>
      </c>
      <c r="B7" s="21" t="s">
        <v>48</v>
      </c>
      <c r="C7" s="74" t="s">
        <v>3</v>
      </c>
      <c r="D7" s="21" t="s">
        <v>44</v>
      </c>
      <c r="F7" s="72" t="s">
        <v>45</v>
      </c>
      <c r="H7" s="21" t="s">
        <v>50</v>
      </c>
      <c r="I7" s="73"/>
      <c r="J7" s="21" t="s">
        <v>51</v>
      </c>
    </row>
    <row r="8" spans="1:12" ht="40.25" customHeight="1" x14ac:dyDescent="0.3">
      <c r="A8" s="113">
        <v>1964</v>
      </c>
      <c r="B8" s="21" t="s">
        <v>48</v>
      </c>
      <c r="C8" s="74" t="s">
        <v>3</v>
      </c>
      <c r="D8" s="21" t="s">
        <v>44</v>
      </c>
      <c r="F8" s="72" t="s">
        <v>45</v>
      </c>
      <c r="H8" s="56" t="s">
        <v>46</v>
      </c>
      <c r="I8" s="73"/>
      <c r="J8" s="21" t="s">
        <v>52</v>
      </c>
    </row>
    <row r="9" spans="1:12" ht="40.25" customHeight="1" x14ac:dyDescent="0.3">
      <c r="A9" s="113">
        <v>1965</v>
      </c>
      <c r="B9" s="21" t="s">
        <v>48</v>
      </c>
      <c r="C9" s="74" t="s">
        <v>3</v>
      </c>
      <c r="D9" s="21" t="s">
        <v>44</v>
      </c>
      <c r="F9" s="72" t="s">
        <v>45</v>
      </c>
      <c r="H9" s="56" t="s">
        <v>46</v>
      </c>
      <c r="I9" s="73"/>
      <c r="J9" s="21" t="s">
        <v>52</v>
      </c>
    </row>
    <row r="10" spans="1:12" ht="40.25" customHeight="1" x14ac:dyDescent="0.3">
      <c r="A10" s="113">
        <v>1966</v>
      </c>
      <c r="B10" s="21" t="s">
        <v>53</v>
      </c>
      <c r="D10" s="21" t="s">
        <v>44</v>
      </c>
      <c r="F10" s="72" t="s">
        <v>45</v>
      </c>
      <c r="H10" s="56" t="s">
        <v>46</v>
      </c>
      <c r="I10" s="73"/>
      <c r="J10" s="21" t="s">
        <v>51</v>
      </c>
    </row>
    <row r="11" spans="1:12" ht="40.25" customHeight="1" x14ac:dyDescent="0.3">
      <c r="A11" s="113">
        <v>1967</v>
      </c>
      <c r="D11" s="21" t="s">
        <v>44</v>
      </c>
      <c r="F11" s="72" t="s">
        <v>54</v>
      </c>
      <c r="H11" s="56" t="s">
        <v>46</v>
      </c>
      <c r="I11" s="73"/>
      <c r="J11" s="21" t="s">
        <v>51</v>
      </c>
    </row>
    <row r="12" spans="1:12" ht="40.25" customHeight="1" x14ac:dyDescent="0.3">
      <c r="A12" s="113">
        <v>1968</v>
      </c>
      <c r="C12" s="74" t="s">
        <v>13</v>
      </c>
      <c r="D12" s="21" t="s">
        <v>44</v>
      </c>
      <c r="F12" s="72" t="s">
        <v>45</v>
      </c>
      <c r="H12" s="21" t="s">
        <v>55</v>
      </c>
      <c r="I12" s="75" t="s">
        <v>4</v>
      </c>
      <c r="J12" s="21" t="s">
        <v>51</v>
      </c>
    </row>
    <row r="13" spans="1:12" ht="40.25" customHeight="1" x14ac:dyDescent="0.3">
      <c r="A13" s="113">
        <v>1969</v>
      </c>
      <c r="C13" s="74" t="s">
        <v>15</v>
      </c>
      <c r="D13" s="21" t="s">
        <v>44</v>
      </c>
      <c r="F13" s="72" t="s">
        <v>45</v>
      </c>
      <c r="H13" s="56" t="s">
        <v>46</v>
      </c>
      <c r="I13" s="73"/>
      <c r="J13" s="21" t="s">
        <v>52</v>
      </c>
      <c r="K13" s="55" t="s">
        <v>23</v>
      </c>
    </row>
    <row r="14" spans="1:12" ht="32.4" customHeight="1" x14ac:dyDescent="0.3">
      <c r="A14" s="114">
        <v>1970</v>
      </c>
      <c r="D14" s="21" t="s">
        <v>56</v>
      </c>
      <c r="F14" s="72" t="s">
        <v>54</v>
      </c>
      <c r="I14" s="75" t="s">
        <v>5</v>
      </c>
      <c r="J14" s="21" t="s">
        <v>52</v>
      </c>
      <c r="K14" s="55" t="s">
        <v>23</v>
      </c>
    </row>
    <row r="15" spans="1:12" ht="40.25" customHeight="1" x14ac:dyDescent="0.3">
      <c r="A15" s="115">
        <v>1971</v>
      </c>
      <c r="D15" s="21" t="s">
        <v>56</v>
      </c>
      <c r="F15" s="72" t="s">
        <v>54</v>
      </c>
      <c r="I15" s="75" t="s">
        <v>1</v>
      </c>
      <c r="J15" s="21" t="s">
        <v>52</v>
      </c>
    </row>
    <row r="16" spans="1:12" ht="40.25" customHeight="1" x14ac:dyDescent="0.3">
      <c r="A16" s="116">
        <v>1972</v>
      </c>
      <c r="D16" s="21" t="s">
        <v>56</v>
      </c>
      <c r="F16" s="72" t="s">
        <v>54</v>
      </c>
      <c r="I16" s="75" t="s">
        <v>1</v>
      </c>
      <c r="J16" s="21" t="s">
        <v>52</v>
      </c>
    </row>
    <row r="17" spans="1:12" ht="40.25" customHeight="1" x14ac:dyDescent="0.3">
      <c r="A17" s="117">
        <v>1973</v>
      </c>
      <c r="D17" s="21" t="s">
        <v>56</v>
      </c>
      <c r="F17" s="72" t="s">
        <v>54</v>
      </c>
      <c r="I17" s="75" t="s">
        <v>1</v>
      </c>
      <c r="J17" s="21" t="s">
        <v>52</v>
      </c>
    </row>
    <row r="18" spans="1:12" ht="32.4" customHeight="1" x14ac:dyDescent="0.3">
      <c r="A18" s="118">
        <v>1974</v>
      </c>
      <c r="D18" s="21" t="s">
        <v>56</v>
      </c>
      <c r="F18" s="72" t="s">
        <v>54</v>
      </c>
      <c r="I18" s="73"/>
      <c r="J18" s="21" t="s">
        <v>52</v>
      </c>
      <c r="L18" s="21" t="s">
        <v>61</v>
      </c>
    </row>
    <row r="19" spans="1:12" ht="51" customHeight="1" x14ac:dyDescent="0.3">
      <c r="A19" s="118">
        <v>1975</v>
      </c>
      <c r="D19" s="21" t="s">
        <v>56</v>
      </c>
      <c r="F19" s="72" t="s">
        <v>54</v>
      </c>
      <c r="I19" s="75" t="s">
        <v>22</v>
      </c>
      <c r="J19" s="21" t="s">
        <v>46</v>
      </c>
    </row>
    <row r="20" spans="1:12" ht="51" customHeight="1" x14ac:dyDescent="0.3">
      <c r="A20" s="118">
        <v>1976</v>
      </c>
      <c r="D20" s="21" t="s">
        <v>56</v>
      </c>
      <c r="F20" s="72" t="s">
        <v>54</v>
      </c>
      <c r="I20" s="75" t="s">
        <v>6</v>
      </c>
      <c r="J20" s="21" t="s">
        <v>52</v>
      </c>
    </row>
    <row r="21" spans="1:12" ht="51" customHeight="1" x14ac:dyDescent="0.3">
      <c r="A21" s="118">
        <v>1977</v>
      </c>
      <c r="D21" s="21" t="s">
        <v>56</v>
      </c>
      <c r="F21" s="72" t="s">
        <v>54</v>
      </c>
      <c r="I21" s="75" t="s">
        <v>7</v>
      </c>
      <c r="J21" s="21" t="s">
        <v>52</v>
      </c>
    </row>
    <row r="22" spans="1:12" ht="32.4" customHeight="1" x14ac:dyDescent="0.3">
      <c r="A22" s="119">
        <v>1978</v>
      </c>
      <c r="D22" s="21" t="s">
        <v>56</v>
      </c>
      <c r="F22" s="72" t="s">
        <v>54</v>
      </c>
      <c r="I22" s="75" t="s">
        <v>8</v>
      </c>
      <c r="J22" s="21" t="s">
        <v>52</v>
      </c>
      <c r="L22" s="21" t="s">
        <v>61</v>
      </c>
    </row>
    <row r="23" spans="1:12" ht="57.65" customHeight="1" x14ac:dyDescent="0.3">
      <c r="A23" s="119">
        <v>1979</v>
      </c>
      <c r="D23" s="21" t="s">
        <v>56</v>
      </c>
      <c r="F23" s="72" t="s">
        <v>54</v>
      </c>
      <c r="I23" s="75" t="s">
        <v>6</v>
      </c>
      <c r="J23" s="21" t="s">
        <v>52</v>
      </c>
    </row>
    <row r="24" spans="1:12" ht="57.65" customHeight="1" x14ac:dyDescent="0.3">
      <c r="A24" s="119">
        <v>1980</v>
      </c>
      <c r="D24" s="21" t="s">
        <v>56</v>
      </c>
      <c r="F24" s="72" t="s">
        <v>54</v>
      </c>
      <c r="I24" s="75" t="s">
        <v>6</v>
      </c>
      <c r="J24" s="21" t="s">
        <v>52</v>
      </c>
    </row>
    <row r="25" spans="1:12" ht="57.65" customHeight="1" x14ac:dyDescent="0.3">
      <c r="A25" s="119">
        <v>1981</v>
      </c>
      <c r="D25" s="21" t="s">
        <v>56</v>
      </c>
      <c r="F25" s="72" t="s">
        <v>54</v>
      </c>
      <c r="I25" s="75" t="s">
        <v>6</v>
      </c>
      <c r="J25" s="21" t="s">
        <v>52</v>
      </c>
    </row>
    <row r="26" spans="1:12" ht="57.65" customHeight="1" x14ac:dyDescent="0.3">
      <c r="A26" s="119">
        <v>1982</v>
      </c>
      <c r="D26" s="21" t="s">
        <v>56</v>
      </c>
      <c r="F26" s="72" t="s">
        <v>54</v>
      </c>
      <c r="I26" s="75" t="s">
        <v>6</v>
      </c>
      <c r="J26" s="21" t="s">
        <v>52</v>
      </c>
    </row>
    <row r="27" spans="1:12" ht="57.65" customHeight="1" x14ac:dyDescent="0.3">
      <c r="A27" s="119">
        <v>1983</v>
      </c>
      <c r="D27" s="21" t="s">
        <v>56</v>
      </c>
      <c r="F27" s="72" t="s">
        <v>54</v>
      </c>
      <c r="I27" s="75" t="s">
        <v>6</v>
      </c>
      <c r="J27" s="21" t="s">
        <v>52</v>
      </c>
    </row>
    <row r="28" spans="1:12" ht="57.65" customHeight="1" x14ac:dyDescent="0.3">
      <c r="A28" s="119">
        <v>1984</v>
      </c>
      <c r="B28" s="21" t="s">
        <v>56</v>
      </c>
      <c r="D28" s="21" t="s">
        <v>56</v>
      </c>
      <c r="F28" s="72" t="s">
        <v>45</v>
      </c>
      <c r="I28" s="75" t="s">
        <v>6</v>
      </c>
      <c r="J28" s="21" t="s">
        <v>52</v>
      </c>
    </row>
    <row r="29" spans="1:12" ht="57.65" customHeight="1" x14ac:dyDescent="0.3">
      <c r="A29" s="119">
        <v>1985</v>
      </c>
      <c r="I29" s="75" t="s">
        <v>6</v>
      </c>
      <c r="J29" s="21" t="s">
        <v>52</v>
      </c>
    </row>
    <row r="30" spans="1:12" ht="57.65" customHeight="1" x14ac:dyDescent="0.3">
      <c r="A30" s="119">
        <v>1986</v>
      </c>
      <c r="I30" s="75" t="s">
        <v>6</v>
      </c>
      <c r="J30" s="21" t="s">
        <v>52</v>
      </c>
    </row>
    <row r="31" spans="1:12" ht="57.65" customHeight="1" x14ac:dyDescent="0.3">
      <c r="A31" s="119">
        <v>1987</v>
      </c>
      <c r="I31" s="75" t="s">
        <v>9</v>
      </c>
      <c r="J31" s="21" t="s">
        <v>52</v>
      </c>
    </row>
    <row r="32" spans="1:12" ht="57.65" customHeight="1" x14ac:dyDescent="0.3">
      <c r="A32" s="119">
        <v>1988</v>
      </c>
      <c r="I32" s="75" t="s">
        <v>9</v>
      </c>
      <c r="J32" s="21" t="s">
        <v>52</v>
      </c>
    </row>
    <row r="33" spans="1:12" ht="57.65" customHeight="1" x14ac:dyDescent="0.3">
      <c r="A33" s="119">
        <v>1989</v>
      </c>
      <c r="I33" s="75" t="s">
        <v>9</v>
      </c>
      <c r="J33" s="21" t="s">
        <v>52</v>
      </c>
    </row>
    <row r="34" spans="1:12" ht="57.65" customHeight="1" x14ac:dyDescent="0.3">
      <c r="A34" s="120">
        <v>1990</v>
      </c>
      <c r="H34" s="21" t="s">
        <v>57</v>
      </c>
      <c r="I34" s="75" t="s">
        <v>10</v>
      </c>
      <c r="J34" s="21" t="s">
        <v>52</v>
      </c>
    </row>
    <row r="35" spans="1:12" ht="57.65" customHeight="1" x14ac:dyDescent="0.3">
      <c r="A35" s="121">
        <v>1991</v>
      </c>
      <c r="H35" s="21" t="s">
        <v>57</v>
      </c>
      <c r="I35" s="75" t="s">
        <v>10</v>
      </c>
      <c r="J35" s="21" t="s">
        <v>52</v>
      </c>
    </row>
    <row r="36" spans="1:12" ht="57.65" customHeight="1" x14ac:dyDescent="0.3">
      <c r="A36" s="113">
        <v>1992</v>
      </c>
      <c r="H36" s="21" t="s">
        <v>57</v>
      </c>
      <c r="I36" s="75" t="s">
        <v>10</v>
      </c>
      <c r="J36" s="21" t="s">
        <v>52</v>
      </c>
    </row>
    <row r="37" spans="1:12" ht="57.65" customHeight="1" x14ac:dyDescent="0.3">
      <c r="A37" s="122">
        <v>1993</v>
      </c>
      <c r="H37" s="21" t="s">
        <v>57</v>
      </c>
      <c r="I37" s="75" t="s">
        <v>10</v>
      </c>
      <c r="J37" s="21" t="s">
        <v>52</v>
      </c>
    </row>
    <row r="38" spans="1:12" ht="57.65" customHeight="1" x14ac:dyDescent="0.3">
      <c r="A38" s="113">
        <v>1994</v>
      </c>
      <c r="H38" s="21" t="s">
        <v>58</v>
      </c>
      <c r="I38" s="75" t="s">
        <v>10</v>
      </c>
      <c r="J38" s="21" t="s">
        <v>52</v>
      </c>
    </row>
    <row r="39" spans="1:12" ht="57.65" customHeight="1" x14ac:dyDescent="0.3">
      <c r="A39" s="115">
        <v>1995</v>
      </c>
      <c r="C39" s="51" t="s">
        <v>19</v>
      </c>
      <c r="D39" s="21" t="s">
        <v>59</v>
      </c>
      <c r="F39" s="72" t="s">
        <v>45</v>
      </c>
      <c r="H39" s="21" t="s">
        <v>58</v>
      </c>
      <c r="I39" s="75" t="s">
        <v>11</v>
      </c>
      <c r="J39" s="21" t="s">
        <v>52</v>
      </c>
    </row>
    <row r="40" spans="1:12" ht="57.65" customHeight="1" x14ac:dyDescent="0.3">
      <c r="A40" s="115">
        <v>1996</v>
      </c>
      <c r="C40" s="51" t="s">
        <v>19</v>
      </c>
      <c r="D40" s="21" t="s">
        <v>59</v>
      </c>
      <c r="F40" s="72" t="s">
        <v>45</v>
      </c>
      <c r="H40" s="21" t="s">
        <v>58</v>
      </c>
      <c r="I40" s="75" t="s">
        <v>11</v>
      </c>
      <c r="J40" s="21" t="s">
        <v>52</v>
      </c>
    </row>
    <row r="41" spans="1:12" ht="57.65" customHeight="1" x14ac:dyDescent="0.3">
      <c r="A41" s="115">
        <v>1997</v>
      </c>
      <c r="C41" s="51" t="s">
        <v>21</v>
      </c>
      <c r="D41" s="21" t="s">
        <v>59</v>
      </c>
      <c r="F41" s="72" t="s">
        <v>45</v>
      </c>
      <c r="H41" s="21" t="s">
        <v>58</v>
      </c>
      <c r="I41" s="75" t="s">
        <v>11</v>
      </c>
      <c r="J41" s="21" t="s">
        <v>52</v>
      </c>
    </row>
    <row r="42" spans="1:12" ht="57.65" customHeight="1" x14ac:dyDescent="0.3">
      <c r="A42" s="115">
        <v>1998</v>
      </c>
      <c r="C42" s="51" t="s">
        <v>21</v>
      </c>
      <c r="D42" s="21" t="s">
        <v>59</v>
      </c>
      <c r="F42" s="72" t="s">
        <v>45</v>
      </c>
      <c r="I42" s="75" t="s">
        <v>12</v>
      </c>
      <c r="J42" s="21" t="s">
        <v>52</v>
      </c>
    </row>
    <row r="43" spans="1:12" ht="49.25" customHeight="1" x14ac:dyDescent="0.3">
      <c r="A43" s="115">
        <v>1999</v>
      </c>
      <c r="I43" s="75" t="s">
        <v>7</v>
      </c>
      <c r="J43" s="21" t="s">
        <v>52</v>
      </c>
    </row>
    <row r="44" spans="1:12" ht="21" customHeight="1" x14ac:dyDescent="0.3">
      <c r="A44" s="115">
        <v>2000</v>
      </c>
      <c r="J44" s="21" t="s">
        <v>52</v>
      </c>
      <c r="L44" s="21" t="s">
        <v>61</v>
      </c>
    </row>
    <row r="45" spans="1:12" ht="21" customHeight="1" x14ac:dyDescent="0.3">
      <c r="A45" s="115">
        <v>2001</v>
      </c>
      <c r="J45" s="21" t="s">
        <v>46</v>
      </c>
      <c r="L45" s="21" t="s">
        <v>61</v>
      </c>
    </row>
    <row r="46" spans="1:12" ht="21" customHeight="1" x14ac:dyDescent="0.3">
      <c r="A46" s="115">
        <v>2002</v>
      </c>
      <c r="J46" s="21" t="s">
        <v>60</v>
      </c>
      <c r="L46" s="21" t="s">
        <v>61</v>
      </c>
    </row>
    <row r="47" spans="1:12" ht="21" customHeight="1" x14ac:dyDescent="0.3">
      <c r="A47" s="115">
        <v>2003</v>
      </c>
      <c r="J47" s="21" t="s">
        <v>60</v>
      </c>
      <c r="L47" s="21" t="s">
        <v>61</v>
      </c>
    </row>
    <row r="48" spans="1:12" ht="21" customHeight="1" x14ac:dyDescent="0.3">
      <c r="A48" s="115">
        <v>2004</v>
      </c>
      <c r="J48" s="21" t="s">
        <v>60</v>
      </c>
      <c r="L48" s="21" t="s">
        <v>61</v>
      </c>
    </row>
    <row r="49" spans="1:12" ht="21" customHeight="1" x14ac:dyDescent="0.3">
      <c r="A49" s="115">
        <v>2005</v>
      </c>
      <c r="J49" s="21" t="s">
        <v>60</v>
      </c>
      <c r="L49" s="21" t="s">
        <v>61</v>
      </c>
    </row>
    <row r="50" spans="1:12" ht="21" customHeight="1" x14ac:dyDescent="0.3">
      <c r="A50" s="115">
        <v>2006</v>
      </c>
      <c r="J50" s="21" t="s">
        <v>60</v>
      </c>
      <c r="L50" s="21" t="s">
        <v>61</v>
      </c>
    </row>
    <row r="51" spans="1:12" ht="21" customHeight="1" x14ac:dyDescent="0.3">
      <c r="A51" s="115">
        <v>2007</v>
      </c>
      <c r="J51" s="21" t="s">
        <v>60</v>
      </c>
      <c r="L51" s="21" t="s">
        <v>61</v>
      </c>
    </row>
    <row r="52" spans="1:12" ht="21" customHeight="1" x14ac:dyDescent="0.3">
      <c r="A52" s="115">
        <v>2008</v>
      </c>
      <c r="J52" s="21" t="s">
        <v>60</v>
      </c>
      <c r="L52" s="21" t="s">
        <v>61</v>
      </c>
    </row>
    <row r="53" spans="1:12" ht="36" customHeight="1" x14ac:dyDescent="0.3">
      <c r="A53" s="115">
        <v>2009</v>
      </c>
      <c r="E53" s="74" t="s">
        <v>40</v>
      </c>
      <c r="F53" s="72" t="s">
        <v>54</v>
      </c>
      <c r="I53" s="74"/>
      <c r="J53" s="21" t="s">
        <v>60</v>
      </c>
      <c r="L53" s="21" t="s">
        <v>61</v>
      </c>
    </row>
    <row r="54" spans="1:12" ht="20.399999999999999" customHeight="1" x14ac:dyDescent="0.3">
      <c r="A54" s="115">
        <v>2010</v>
      </c>
      <c r="J54" s="21" t="s">
        <v>60</v>
      </c>
      <c r="L54" s="21" t="s">
        <v>61</v>
      </c>
    </row>
    <row r="55" spans="1:12" ht="20.399999999999999" customHeight="1" x14ac:dyDescent="0.3">
      <c r="A55" s="115">
        <v>2011</v>
      </c>
      <c r="J55" s="21" t="s">
        <v>60</v>
      </c>
      <c r="L55" s="21" t="s">
        <v>61</v>
      </c>
    </row>
    <row r="56" spans="1:12" ht="38.4" customHeight="1" x14ac:dyDescent="0.3">
      <c r="A56" s="124">
        <v>2012</v>
      </c>
      <c r="E56" s="74" t="s">
        <v>40</v>
      </c>
      <c r="F56" s="72" t="s">
        <v>54</v>
      </c>
      <c r="I56" s="74"/>
      <c r="J56" s="21" t="s">
        <v>60</v>
      </c>
      <c r="L56" s="21" t="s">
        <v>61</v>
      </c>
    </row>
    <row r="57" spans="1:12" ht="18.649999999999999" customHeight="1" x14ac:dyDescent="0.3">
      <c r="A57" s="123">
        <v>2013</v>
      </c>
      <c r="J57" s="21" t="s">
        <v>60</v>
      </c>
    </row>
  </sheetData>
  <autoFilter ref="A3:K3" xr:uid="{00000000-0009-0000-0000-000001000000}"/>
  <mergeCells count="6">
    <mergeCell ref="H2:I2"/>
    <mergeCell ref="J2:K2"/>
    <mergeCell ref="A2:A3"/>
    <mergeCell ref="B2:C2"/>
    <mergeCell ref="D2:E2"/>
    <mergeCell ref="F2:G2"/>
  </mergeCells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C654E-92C3-45EB-B17C-5F54397C450F}">
  <dimension ref="A1:W424"/>
  <sheetViews>
    <sheetView zoomScale="88" zoomScaleNormal="88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ColWidth="8.8984375" defaultRowHeight="13" x14ac:dyDescent="0.3"/>
  <cols>
    <col min="1" max="1" width="38.69921875" style="177" customWidth="1"/>
    <col min="2" max="2" width="8.796875" style="130" customWidth="1"/>
    <col min="3" max="3" width="12.19921875" style="110" customWidth="1"/>
    <col min="4" max="4" width="11.796875" style="110" customWidth="1"/>
    <col min="5" max="5" width="11.09765625" style="104" customWidth="1"/>
    <col min="6" max="6" width="11.09765625" style="105" customWidth="1"/>
    <col min="7" max="7" width="13.09765625" style="101" customWidth="1"/>
    <col min="8" max="8" width="11.09765625" style="102" customWidth="1"/>
    <col min="9" max="9" width="13.796875" style="101" customWidth="1"/>
    <col min="10" max="14" width="11.09765625" style="101" customWidth="1"/>
    <col min="15" max="15" width="44.8984375" style="101" customWidth="1"/>
    <col min="16" max="16" width="25.69921875" style="108" customWidth="1"/>
    <col min="17" max="20" width="11.09765625" style="101" customWidth="1"/>
    <col min="21" max="16384" width="8.8984375" style="103"/>
  </cols>
  <sheetData>
    <row r="1" spans="1:23" s="100" customFormat="1" ht="127.25" customHeight="1" x14ac:dyDescent="0.3">
      <c r="A1" s="28" t="s">
        <v>101</v>
      </c>
      <c r="B1" s="28" t="s">
        <v>102</v>
      </c>
      <c r="C1" s="2" t="s">
        <v>103</v>
      </c>
      <c r="D1" s="2" t="s">
        <v>104</v>
      </c>
      <c r="E1" s="2" t="s">
        <v>105</v>
      </c>
      <c r="F1" s="2" t="s">
        <v>106</v>
      </c>
      <c r="G1" s="2" t="s">
        <v>107</v>
      </c>
      <c r="H1" s="2" t="s">
        <v>108</v>
      </c>
      <c r="I1" s="2" t="s">
        <v>109</v>
      </c>
      <c r="J1" s="2" t="s">
        <v>110</v>
      </c>
      <c r="K1" s="2" t="s">
        <v>111</v>
      </c>
      <c r="L1" s="2" t="s">
        <v>112</v>
      </c>
      <c r="M1" s="1" t="s">
        <v>113</v>
      </c>
      <c r="N1" s="2" t="s">
        <v>114</v>
      </c>
      <c r="O1" s="35" t="s">
        <v>115</v>
      </c>
      <c r="P1" s="28" t="s">
        <v>116</v>
      </c>
      <c r="Q1" s="2"/>
      <c r="R1" s="2"/>
      <c r="S1" s="2"/>
      <c r="T1" s="2"/>
    </row>
    <row r="2" spans="1:23" x14ac:dyDescent="0.3">
      <c r="A2" s="174" t="s">
        <v>118</v>
      </c>
      <c r="B2" s="29">
        <v>1960</v>
      </c>
      <c r="C2" s="101">
        <v>9961044</v>
      </c>
      <c r="D2" s="102"/>
      <c r="E2" s="11">
        <v>4689</v>
      </c>
      <c r="F2" s="11">
        <v>5439</v>
      </c>
      <c r="G2" s="11">
        <v>6248458</v>
      </c>
      <c r="H2" s="57"/>
      <c r="I2" s="11">
        <v>18962.080000000002</v>
      </c>
      <c r="J2" s="11">
        <v>918918</v>
      </c>
      <c r="K2" s="57"/>
      <c r="L2" s="11">
        <v>21425284</v>
      </c>
      <c r="M2" s="102"/>
      <c r="N2" s="62"/>
      <c r="O2" s="103" t="s">
        <v>2</v>
      </c>
      <c r="P2" s="51"/>
      <c r="Q2" s="12"/>
      <c r="R2" s="12"/>
      <c r="S2" s="12"/>
      <c r="T2" s="103"/>
    </row>
    <row r="3" spans="1:23" x14ac:dyDescent="0.3">
      <c r="A3" s="174" t="s">
        <v>118</v>
      </c>
      <c r="B3" s="29">
        <v>1961</v>
      </c>
      <c r="C3" s="104">
        <v>10005980</v>
      </c>
      <c r="D3" s="102"/>
      <c r="E3" s="11">
        <v>4880</v>
      </c>
      <c r="F3" s="11">
        <v>2785</v>
      </c>
      <c r="G3" s="11">
        <v>7062662</v>
      </c>
      <c r="H3" s="57"/>
      <c r="I3" s="11">
        <v>24415.149000000001</v>
      </c>
      <c r="J3" s="11">
        <v>1080316</v>
      </c>
      <c r="K3" s="57"/>
      <c r="L3" s="11">
        <v>24466562</v>
      </c>
      <c r="M3" s="102"/>
      <c r="N3" s="105">
        <v>434529</v>
      </c>
      <c r="O3" s="103" t="s">
        <v>2</v>
      </c>
      <c r="P3" s="51" t="s">
        <v>3</v>
      </c>
      <c r="Q3" s="12"/>
      <c r="R3" s="12"/>
      <c r="S3" s="12"/>
      <c r="T3" s="12"/>
    </row>
    <row r="4" spans="1:23" x14ac:dyDescent="0.3">
      <c r="A4" s="174" t="s">
        <v>118</v>
      </c>
      <c r="B4" s="29">
        <v>1962</v>
      </c>
      <c r="C4" s="104">
        <v>10049935</v>
      </c>
      <c r="D4" s="102"/>
      <c r="E4" s="11">
        <v>5051</v>
      </c>
      <c r="F4" s="11">
        <v>3682</v>
      </c>
      <c r="G4" s="11">
        <v>8499351</v>
      </c>
      <c r="H4" s="57"/>
      <c r="I4" s="11">
        <v>35159.199999999997</v>
      </c>
      <c r="J4" s="11">
        <v>1252863</v>
      </c>
      <c r="K4" s="57"/>
      <c r="L4" s="11">
        <v>29013660</v>
      </c>
      <c r="M4" s="102"/>
      <c r="N4" s="11">
        <v>501118</v>
      </c>
      <c r="O4" s="103" t="s">
        <v>2</v>
      </c>
      <c r="P4" s="51" t="s">
        <v>3</v>
      </c>
      <c r="Q4" s="12"/>
      <c r="R4" s="12"/>
      <c r="S4" s="12"/>
      <c r="T4" s="12"/>
    </row>
    <row r="5" spans="1:23" x14ac:dyDescent="0.3">
      <c r="A5" s="174" t="s">
        <v>118</v>
      </c>
      <c r="B5" s="29">
        <v>1963</v>
      </c>
      <c r="C5" s="104">
        <v>10071715</v>
      </c>
      <c r="D5" s="102"/>
      <c r="E5" s="11">
        <v>5316</v>
      </c>
      <c r="F5" s="11">
        <v>3903</v>
      </c>
      <c r="G5" s="11">
        <v>9738023</v>
      </c>
      <c r="H5" s="57"/>
      <c r="I5" s="11">
        <v>41914.968000000001</v>
      </c>
      <c r="J5" s="11">
        <v>1386333</v>
      </c>
      <c r="K5" s="57"/>
      <c r="L5" s="11">
        <v>32823662</v>
      </c>
      <c r="M5" s="102"/>
      <c r="N5" s="11">
        <v>558280</v>
      </c>
      <c r="O5" s="103" t="s">
        <v>2</v>
      </c>
      <c r="P5" s="51" t="s">
        <v>3</v>
      </c>
      <c r="Q5" s="12"/>
      <c r="R5" s="12"/>
      <c r="S5" s="12"/>
      <c r="T5" s="12"/>
    </row>
    <row r="6" spans="1:23" x14ac:dyDescent="0.3">
      <c r="A6" s="174" t="s">
        <v>118</v>
      </c>
      <c r="B6" s="29">
        <v>1964</v>
      </c>
      <c r="C6" s="104">
        <v>10104179</v>
      </c>
      <c r="D6" s="102"/>
      <c r="E6" s="11">
        <v>5492</v>
      </c>
      <c r="F6" s="11">
        <v>4304</v>
      </c>
      <c r="G6" s="11">
        <v>11507434</v>
      </c>
      <c r="H6" s="57"/>
      <c r="I6" s="11">
        <v>44173.911</v>
      </c>
      <c r="J6" s="11">
        <v>1487403</v>
      </c>
      <c r="K6" s="57"/>
      <c r="L6" s="11">
        <v>37744442</v>
      </c>
      <c r="M6" s="102"/>
      <c r="N6" s="11">
        <v>602746</v>
      </c>
      <c r="O6" s="103" t="s">
        <v>2</v>
      </c>
      <c r="P6" s="51" t="s">
        <v>3</v>
      </c>
      <c r="Q6" s="12"/>
      <c r="R6" s="12"/>
      <c r="S6" s="12"/>
      <c r="T6" s="12"/>
    </row>
    <row r="7" spans="1:23" x14ac:dyDescent="0.3">
      <c r="A7" s="174" t="s">
        <v>118</v>
      </c>
      <c r="B7" s="29">
        <v>1965</v>
      </c>
      <c r="C7" s="104">
        <v>10135490</v>
      </c>
      <c r="D7" s="102"/>
      <c r="E7" s="11">
        <v>5466</v>
      </c>
      <c r="F7" s="11">
        <v>3930</v>
      </c>
      <c r="G7" s="11">
        <v>12766096</v>
      </c>
      <c r="H7" s="57"/>
      <c r="I7" s="11">
        <v>38061.749000000003</v>
      </c>
      <c r="J7" s="11">
        <v>1551427</v>
      </c>
      <c r="K7" s="57"/>
      <c r="L7" s="11">
        <v>40436118</v>
      </c>
      <c r="M7" s="102"/>
      <c r="N7" s="11">
        <v>622309</v>
      </c>
      <c r="O7" s="103" t="s">
        <v>2</v>
      </c>
      <c r="P7" s="51" t="s">
        <v>3</v>
      </c>
      <c r="Q7" s="12"/>
      <c r="R7" s="12"/>
      <c r="S7" s="12"/>
      <c r="T7" s="12"/>
    </row>
    <row r="8" spans="1:23" x14ac:dyDescent="0.3">
      <c r="A8" s="174" t="s">
        <v>118</v>
      </c>
      <c r="B8" s="29">
        <v>1966</v>
      </c>
      <c r="C8" s="104">
        <v>10160380</v>
      </c>
      <c r="D8" s="102"/>
      <c r="E8" s="11">
        <v>5493</v>
      </c>
      <c r="F8" s="62"/>
      <c r="G8" s="11">
        <v>14038836</v>
      </c>
      <c r="H8" s="57"/>
      <c r="I8" s="11">
        <v>36316.620999999999</v>
      </c>
      <c r="J8" s="11">
        <v>1589023</v>
      </c>
      <c r="K8" s="57"/>
      <c r="L8" s="11">
        <v>42072818</v>
      </c>
      <c r="M8" s="102"/>
      <c r="N8" s="11">
        <v>623960</v>
      </c>
      <c r="O8" s="103" t="s">
        <v>2</v>
      </c>
      <c r="P8" s="51"/>
      <c r="Q8" s="12"/>
      <c r="R8" s="12"/>
      <c r="S8" s="12"/>
      <c r="T8" s="12"/>
    </row>
    <row r="9" spans="1:23" x14ac:dyDescent="0.3">
      <c r="A9" s="174" t="s">
        <v>118</v>
      </c>
      <c r="B9" s="29">
        <v>1967</v>
      </c>
      <c r="C9" s="104">
        <v>10196926</v>
      </c>
      <c r="D9" s="102"/>
      <c r="E9" s="11">
        <v>5516</v>
      </c>
      <c r="F9" s="11">
        <v>6841</v>
      </c>
      <c r="G9" s="11">
        <v>15202289</v>
      </c>
      <c r="H9" s="57"/>
      <c r="I9" s="11">
        <v>37102.334000000003</v>
      </c>
      <c r="J9" s="11">
        <v>1605231</v>
      </c>
      <c r="K9" s="11">
        <v>16627165</v>
      </c>
      <c r="L9" s="11">
        <v>42809342</v>
      </c>
      <c r="M9" s="102"/>
      <c r="N9" s="11">
        <v>624849</v>
      </c>
      <c r="O9" s="103" t="s">
        <v>2</v>
      </c>
      <c r="P9" s="51"/>
      <c r="Q9" s="12"/>
      <c r="R9" s="12"/>
      <c r="S9" s="12"/>
      <c r="T9" s="12"/>
    </row>
    <row r="10" spans="1:23" x14ac:dyDescent="0.3">
      <c r="A10" s="174" t="s">
        <v>118</v>
      </c>
      <c r="B10" s="29">
        <v>1968</v>
      </c>
      <c r="C10" s="104">
        <v>10236282</v>
      </c>
      <c r="D10" s="102"/>
      <c r="E10" s="11">
        <v>5470</v>
      </c>
      <c r="F10" s="11">
        <v>6509</v>
      </c>
      <c r="G10" s="11">
        <v>15943285</v>
      </c>
      <c r="H10" s="11">
        <v>843116</v>
      </c>
      <c r="I10" s="11">
        <v>35526.78</v>
      </c>
      <c r="J10" s="11">
        <v>1611024</v>
      </c>
      <c r="K10" s="11">
        <v>16725003</v>
      </c>
      <c r="L10" s="11">
        <v>43668023</v>
      </c>
      <c r="M10" s="102"/>
      <c r="N10" s="11">
        <v>614175</v>
      </c>
      <c r="O10" s="103" t="s">
        <v>14</v>
      </c>
      <c r="P10" s="52" t="s">
        <v>13</v>
      </c>
      <c r="Q10" s="12"/>
      <c r="R10" s="12"/>
      <c r="S10" s="12"/>
      <c r="T10" s="103"/>
      <c r="W10" s="101"/>
    </row>
    <row r="11" spans="1:23" x14ac:dyDescent="0.3">
      <c r="A11" s="174" t="s">
        <v>118</v>
      </c>
      <c r="B11" s="29">
        <v>1969</v>
      </c>
      <c r="C11" s="104">
        <v>10275000</v>
      </c>
      <c r="D11" s="102"/>
      <c r="E11" s="11">
        <v>5445</v>
      </c>
      <c r="F11" s="11">
        <v>6632</v>
      </c>
      <c r="G11" s="11">
        <v>17510254</v>
      </c>
      <c r="H11" s="101">
        <v>1491218</v>
      </c>
      <c r="I11" s="11">
        <v>37748.065000000002</v>
      </c>
      <c r="J11" s="11">
        <v>1595500</v>
      </c>
      <c r="K11" s="11">
        <v>16713171</v>
      </c>
      <c r="L11" s="11">
        <v>43459815</v>
      </c>
      <c r="M11" s="102"/>
      <c r="N11" s="11">
        <v>597539</v>
      </c>
      <c r="O11" s="103" t="s">
        <v>90</v>
      </c>
      <c r="P11" s="52" t="s">
        <v>15</v>
      </c>
      <c r="Q11" s="12"/>
      <c r="R11" s="12"/>
      <c r="S11" s="12"/>
      <c r="T11" s="103"/>
    </row>
    <row r="12" spans="1:23" x14ac:dyDescent="0.3">
      <c r="A12" s="174" t="s">
        <v>118</v>
      </c>
      <c r="B12" s="37">
        <v>1970</v>
      </c>
      <c r="C12" s="101">
        <v>10322099</v>
      </c>
      <c r="D12" s="102"/>
      <c r="E12" s="32">
        <v>5365</v>
      </c>
      <c r="F12" s="13">
        <v>6705</v>
      </c>
      <c r="G12" s="13">
        <v>18388583</v>
      </c>
      <c r="H12" s="12">
        <v>1505020</v>
      </c>
      <c r="I12" s="11">
        <v>41772.091</v>
      </c>
      <c r="J12" s="19">
        <v>1596235</v>
      </c>
      <c r="K12" s="13">
        <v>16707939</v>
      </c>
      <c r="L12" s="11">
        <v>43610534</v>
      </c>
      <c r="M12" s="102"/>
      <c r="N12" s="32">
        <v>586268</v>
      </c>
      <c r="O12" s="103" t="s">
        <v>69</v>
      </c>
      <c r="P12" s="52"/>
      <c r="Q12" s="13"/>
      <c r="R12" s="13"/>
      <c r="S12" s="13"/>
      <c r="T12" s="103"/>
    </row>
    <row r="13" spans="1:23" x14ac:dyDescent="0.3">
      <c r="A13" s="174" t="s">
        <v>118</v>
      </c>
      <c r="B13" s="38">
        <v>1971</v>
      </c>
      <c r="C13" s="104">
        <v>10352000</v>
      </c>
      <c r="D13" s="102"/>
      <c r="E13" s="16">
        <v>5339</v>
      </c>
      <c r="F13" s="17">
        <v>6557</v>
      </c>
      <c r="G13" s="17">
        <v>19376692</v>
      </c>
      <c r="H13" s="12">
        <v>1517978</v>
      </c>
      <c r="I13" s="11">
        <v>41729.321000000004</v>
      </c>
      <c r="J13" s="19">
        <v>1593721</v>
      </c>
      <c r="K13" s="17">
        <v>17123397</v>
      </c>
      <c r="L13" s="101">
        <v>44622628</v>
      </c>
      <c r="M13" s="102"/>
      <c r="N13" s="16">
        <v>581909</v>
      </c>
      <c r="O13" s="103" t="s">
        <v>69</v>
      </c>
      <c r="P13" s="52"/>
      <c r="Q13" s="17"/>
      <c r="R13" s="17"/>
      <c r="S13" s="17"/>
      <c r="T13" s="103"/>
    </row>
    <row r="14" spans="1:23" x14ac:dyDescent="0.3">
      <c r="A14" s="174" t="s">
        <v>118</v>
      </c>
      <c r="B14" s="39">
        <v>1972</v>
      </c>
      <c r="C14" s="104">
        <v>10378000</v>
      </c>
      <c r="D14" s="102"/>
      <c r="E14" s="89">
        <v>5266</v>
      </c>
      <c r="F14" s="66">
        <v>6713</v>
      </c>
      <c r="G14" s="66">
        <v>20297060</v>
      </c>
      <c r="H14" s="12">
        <v>1467296</v>
      </c>
      <c r="I14" s="11">
        <v>40718.591</v>
      </c>
      <c r="J14" s="19">
        <v>1604861</v>
      </c>
      <c r="K14" s="66">
        <v>17209689</v>
      </c>
      <c r="L14" s="90">
        <v>46005031</v>
      </c>
      <c r="M14" s="102"/>
      <c r="N14" s="89">
        <v>587153</v>
      </c>
      <c r="O14" s="103" t="s">
        <v>69</v>
      </c>
      <c r="P14" s="52"/>
      <c r="Q14" s="66"/>
      <c r="R14" s="66"/>
      <c r="S14" s="66"/>
      <c r="T14" s="103"/>
    </row>
    <row r="15" spans="1:23" x14ac:dyDescent="0.3">
      <c r="A15" s="174" t="s">
        <v>118</v>
      </c>
      <c r="B15" s="67">
        <v>1973</v>
      </c>
      <c r="C15" s="104">
        <v>10410500</v>
      </c>
      <c r="D15" s="102"/>
      <c r="E15" s="19">
        <v>5218</v>
      </c>
      <c r="F15" s="90">
        <v>6723</v>
      </c>
      <c r="G15" s="19">
        <v>21337378</v>
      </c>
      <c r="H15" s="12">
        <v>1643648</v>
      </c>
      <c r="I15" s="11">
        <v>47630.911999999997</v>
      </c>
      <c r="J15" s="19">
        <v>1605365</v>
      </c>
      <c r="K15" s="19">
        <v>16804367</v>
      </c>
      <c r="L15" s="101">
        <v>45026863</v>
      </c>
      <c r="M15" s="102"/>
      <c r="N15" s="19">
        <v>586209</v>
      </c>
      <c r="O15" s="103" t="s">
        <v>69</v>
      </c>
      <c r="P15" s="52"/>
      <c r="Q15" s="19"/>
      <c r="R15" s="19"/>
      <c r="S15" s="19"/>
      <c r="T15" s="103"/>
    </row>
    <row r="16" spans="1:23" x14ac:dyDescent="0.3">
      <c r="A16" s="174" t="s">
        <v>118</v>
      </c>
      <c r="B16" s="40">
        <v>1974</v>
      </c>
      <c r="C16" s="104">
        <v>10441900</v>
      </c>
      <c r="D16" s="102"/>
      <c r="E16" s="19">
        <v>5185</v>
      </c>
      <c r="F16" s="90">
        <v>6772</v>
      </c>
      <c r="G16" s="19">
        <v>22412063</v>
      </c>
      <c r="H16" s="19">
        <v>1731962</v>
      </c>
      <c r="I16" s="11">
        <v>55043.811999999998</v>
      </c>
      <c r="J16" s="19">
        <v>1587164</v>
      </c>
      <c r="K16" s="19">
        <v>16904645</v>
      </c>
      <c r="L16" s="101">
        <v>44606981</v>
      </c>
      <c r="M16" s="102"/>
      <c r="N16" s="19">
        <v>595864</v>
      </c>
      <c r="O16" s="103" t="s">
        <v>69</v>
      </c>
      <c r="P16" s="52"/>
      <c r="Q16" s="19"/>
      <c r="R16" s="19"/>
      <c r="S16" s="19"/>
      <c r="T16" s="103"/>
    </row>
    <row r="17" spans="1:20" x14ac:dyDescent="0.3">
      <c r="A17" s="174" t="s">
        <v>118</v>
      </c>
      <c r="B17" s="40">
        <v>1975</v>
      </c>
      <c r="C17" s="104">
        <v>10501200</v>
      </c>
      <c r="D17" s="102"/>
      <c r="E17" s="6">
        <v>5139</v>
      </c>
      <c r="F17" s="8">
        <v>6787</v>
      </c>
      <c r="G17" s="8">
        <v>23775544</v>
      </c>
      <c r="H17" s="8">
        <v>1945259</v>
      </c>
      <c r="I17" s="11">
        <v>61399.601000000002</v>
      </c>
      <c r="J17" s="19">
        <v>1564778</v>
      </c>
      <c r="K17" s="8">
        <v>16233619</v>
      </c>
      <c r="L17" s="93">
        <v>42829143</v>
      </c>
      <c r="M17" s="102"/>
      <c r="N17" s="6">
        <v>588737</v>
      </c>
      <c r="O17" s="103" t="s">
        <v>69</v>
      </c>
      <c r="P17" s="52"/>
      <c r="Q17" s="8"/>
      <c r="R17" s="8"/>
      <c r="S17" s="8"/>
      <c r="T17" s="103"/>
    </row>
    <row r="18" spans="1:20" x14ac:dyDescent="0.3">
      <c r="A18" s="174" t="s">
        <v>118</v>
      </c>
      <c r="B18" s="40">
        <v>1976</v>
      </c>
      <c r="C18" s="104">
        <v>10563100</v>
      </c>
      <c r="D18" s="102"/>
      <c r="E18" s="11">
        <v>5137</v>
      </c>
      <c r="F18" s="12">
        <v>6951</v>
      </c>
      <c r="G18" s="12">
        <v>25139519</v>
      </c>
      <c r="H18" s="12">
        <v>2098127</v>
      </c>
      <c r="I18" s="11">
        <v>69451.3</v>
      </c>
      <c r="J18" s="19">
        <v>1585350</v>
      </c>
      <c r="K18" s="12">
        <v>16470325</v>
      </c>
      <c r="L18" s="101">
        <v>43611155</v>
      </c>
      <c r="M18" s="102"/>
      <c r="N18" s="11">
        <v>602804</v>
      </c>
      <c r="O18" s="103" t="s">
        <v>69</v>
      </c>
      <c r="P18" s="52"/>
      <c r="Q18" s="12"/>
      <c r="R18" s="12"/>
      <c r="S18" s="12"/>
      <c r="T18" s="103"/>
    </row>
    <row r="19" spans="1:20" x14ac:dyDescent="0.3">
      <c r="A19" s="174" t="s">
        <v>118</v>
      </c>
      <c r="B19" s="40">
        <v>1977</v>
      </c>
      <c r="C19" s="104">
        <v>10615200</v>
      </c>
      <c r="D19" s="102"/>
      <c r="E19" s="14">
        <v>5055</v>
      </c>
      <c r="F19" s="15">
        <v>7157</v>
      </c>
      <c r="G19" s="15">
        <v>26681730</v>
      </c>
      <c r="H19" s="101">
        <v>2319571</v>
      </c>
      <c r="I19" s="11">
        <v>78688.432000000001</v>
      </c>
      <c r="J19" s="19">
        <v>1596370</v>
      </c>
      <c r="K19" s="15">
        <v>16376342</v>
      </c>
      <c r="L19" s="101">
        <v>43305531</v>
      </c>
      <c r="M19" s="102"/>
      <c r="N19" s="14">
        <v>618502</v>
      </c>
      <c r="O19" s="103" t="s">
        <v>69</v>
      </c>
      <c r="P19" s="52"/>
      <c r="Q19" s="15"/>
      <c r="R19" s="15"/>
      <c r="S19" s="15"/>
      <c r="T19" s="103"/>
    </row>
    <row r="20" spans="1:20" x14ac:dyDescent="0.3">
      <c r="A20" s="174" t="s">
        <v>118</v>
      </c>
      <c r="B20" s="41">
        <v>1978</v>
      </c>
      <c r="C20" s="104">
        <v>10660100</v>
      </c>
      <c r="D20" s="102"/>
      <c r="E20" s="63">
        <v>5039</v>
      </c>
      <c r="F20" s="65">
        <v>7211</v>
      </c>
      <c r="G20" s="65">
        <v>28118737</v>
      </c>
      <c r="H20" s="65">
        <v>2209908</v>
      </c>
      <c r="I20" s="11">
        <v>73012.573000000004</v>
      </c>
      <c r="J20" s="19">
        <v>1593390</v>
      </c>
      <c r="K20" s="65">
        <v>16157269</v>
      </c>
      <c r="L20" s="65">
        <v>42138171</v>
      </c>
      <c r="M20" s="102"/>
      <c r="N20" s="63">
        <v>626696</v>
      </c>
      <c r="O20" s="103" t="s">
        <v>69</v>
      </c>
      <c r="P20" s="52"/>
      <c r="Q20" s="65"/>
      <c r="R20" s="65"/>
      <c r="S20" s="65"/>
      <c r="T20" s="103"/>
    </row>
    <row r="21" spans="1:20" s="92" customFormat="1" x14ac:dyDescent="0.3">
      <c r="A21" s="174" t="s">
        <v>118</v>
      </c>
      <c r="B21" s="41">
        <v>1979</v>
      </c>
      <c r="C21" s="104">
        <v>10687600</v>
      </c>
      <c r="D21" s="102"/>
      <c r="E21" s="19">
        <v>4987</v>
      </c>
      <c r="F21" s="19">
        <v>7202</v>
      </c>
      <c r="G21" s="19">
        <v>29638246</v>
      </c>
      <c r="H21" s="19">
        <v>2535264</v>
      </c>
      <c r="I21" s="11">
        <v>78009.061000000002</v>
      </c>
      <c r="J21" s="19">
        <v>1601450</v>
      </c>
      <c r="K21" s="19">
        <v>16137348</v>
      </c>
      <c r="L21" s="19">
        <v>41345902</v>
      </c>
      <c r="M21" s="102"/>
      <c r="N21" s="19">
        <v>646771</v>
      </c>
      <c r="O21" s="103" t="s">
        <v>69</v>
      </c>
      <c r="P21" s="52"/>
      <c r="Q21" s="19"/>
      <c r="R21" s="19"/>
      <c r="S21" s="19"/>
    </row>
    <row r="22" spans="1:20" x14ac:dyDescent="0.3">
      <c r="A22" s="174" t="s">
        <v>118</v>
      </c>
      <c r="B22" s="41">
        <v>1980</v>
      </c>
      <c r="C22" s="101">
        <v>10709463</v>
      </c>
      <c r="D22" s="102"/>
      <c r="E22" s="5">
        <v>4916</v>
      </c>
      <c r="F22" s="3">
        <v>7149</v>
      </c>
      <c r="G22" s="3">
        <v>31302349</v>
      </c>
      <c r="H22" s="9">
        <v>2182540</v>
      </c>
      <c r="I22" s="11">
        <v>86867.366999999998</v>
      </c>
      <c r="J22" s="19">
        <v>1614523</v>
      </c>
      <c r="K22" s="3">
        <v>15964284</v>
      </c>
      <c r="L22" s="90">
        <v>40807900</v>
      </c>
      <c r="M22" s="102"/>
      <c r="N22" s="5">
        <v>659647</v>
      </c>
      <c r="O22" s="103" t="s">
        <v>69</v>
      </c>
      <c r="P22" s="52"/>
      <c r="Q22" s="4"/>
      <c r="R22" s="3"/>
      <c r="S22" s="19"/>
      <c r="T22" s="103"/>
    </row>
    <row r="23" spans="1:20" x14ac:dyDescent="0.3">
      <c r="A23" s="174" t="s">
        <v>118</v>
      </c>
      <c r="B23" s="41">
        <v>1981</v>
      </c>
      <c r="C23" s="104">
        <v>10712800</v>
      </c>
      <c r="D23" s="102"/>
      <c r="E23" s="9">
        <v>4900</v>
      </c>
      <c r="F23" s="10">
        <v>7240</v>
      </c>
      <c r="G23" s="10">
        <v>32821283</v>
      </c>
      <c r="H23" s="9">
        <v>2273164</v>
      </c>
      <c r="I23" s="11">
        <v>95138.907000000007</v>
      </c>
      <c r="J23" s="19">
        <v>1618435</v>
      </c>
      <c r="K23" s="10">
        <v>16129946</v>
      </c>
      <c r="L23" s="101">
        <v>40405922</v>
      </c>
      <c r="M23" s="102"/>
      <c r="N23" s="9">
        <v>678336</v>
      </c>
      <c r="O23" s="103" t="s">
        <v>69</v>
      </c>
      <c r="P23" s="52"/>
      <c r="Q23" s="10"/>
      <c r="R23" s="10"/>
      <c r="S23" s="10"/>
      <c r="T23" s="103"/>
    </row>
    <row r="24" spans="1:20" x14ac:dyDescent="0.3">
      <c r="A24" s="174" t="s">
        <v>118</v>
      </c>
      <c r="B24" s="41">
        <v>1982</v>
      </c>
      <c r="C24" s="104">
        <v>10710900</v>
      </c>
      <c r="D24" s="102"/>
      <c r="E24" s="32">
        <v>4843</v>
      </c>
      <c r="F24" s="13">
        <v>7311</v>
      </c>
      <c r="G24" s="13">
        <v>34266772</v>
      </c>
      <c r="H24" s="9">
        <v>2288004</v>
      </c>
      <c r="I24" s="11">
        <v>95753.532000000007</v>
      </c>
      <c r="J24" s="19">
        <v>1624472</v>
      </c>
      <c r="K24" s="13">
        <v>16027317</v>
      </c>
      <c r="L24" s="101">
        <v>39698999</v>
      </c>
      <c r="M24" s="102"/>
      <c r="N24" s="32">
        <v>684117</v>
      </c>
      <c r="O24" s="103" t="s">
        <v>69</v>
      </c>
      <c r="P24" s="52"/>
      <c r="Q24" s="13"/>
      <c r="R24" s="13"/>
      <c r="S24" s="13"/>
      <c r="T24" s="103"/>
    </row>
    <row r="25" spans="1:20" x14ac:dyDescent="0.3">
      <c r="A25" s="174" t="s">
        <v>118</v>
      </c>
      <c r="B25" s="41">
        <v>1983</v>
      </c>
      <c r="C25" s="104">
        <v>10700200</v>
      </c>
      <c r="D25" s="102"/>
      <c r="E25" s="16">
        <v>4810</v>
      </c>
      <c r="F25" s="17">
        <v>7350</v>
      </c>
      <c r="G25" s="17">
        <v>35777972</v>
      </c>
      <c r="H25" s="9">
        <v>2297642</v>
      </c>
      <c r="I25" s="11">
        <v>102930.36599999999</v>
      </c>
      <c r="J25" s="19">
        <v>1644451</v>
      </c>
      <c r="K25" s="17">
        <v>16152878</v>
      </c>
      <c r="L25" s="101">
        <v>39787878</v>
      </c>
      <c r="M25" s="102"/>
      <c r="N25" s="16">
        <v>708591</v>
      </c>
      <c r="O25" s="103" t="s">
        <v>69</v>
      </c>
      <c r="P25" s="52"/>
      <c r="Q25" s="17"/>
      <c r="R25" s="17"/>
      <c r="S25" s="17"/>
      <c r="T25" s="103"/>
    </row>
    <row r="26" spans="1:20" x14ac:dyDescent="0.3">
      <c r="A26" s="174" t="s">
        <v>118</v>
      </c>
      <c r="B26" s="41">
        <v>1984</v>
      </c>
      <c r="C26" s="104">
        <v>10678800</v>
      </c>
      <c r="D26" s="102"/>
      <c r="E26" s="68">
        <v>4644</v>
      </c>
      <c r="F26" s="69">
        <v>7430</v>
      </c>
      <c r="G26" s="69">
        <v>37098836</v>
      </c>
      <c r="H26" s="58"/>
      <c r="I26" s="11">
        <v>107336.06299999999</v>
      </c>
      <c r="J26" s="19">
        <v>1663124</v>
      </c>
      <c r="K26" s="69">
        <v>16936281</v>
      </c>
      <c r="L26" s="90">
        <v>40039938</v>
      </c>
      <c r="M26" s="102"/>
      <c r="N26" s="70"/>
      <c r="O26" s="103" t="s">
        <v>16</v>
      </c>
      <c r="P26" s="51"/>
      <c r="Q26" s="69"/>
      <c r="R26" s="69"/>
      <c r="S26" s="69"/>
      <c r="T26" s="103"/>
    </row>
    <row r="27" spans="1:20" x14ac:dyDescent="0.3">
      <c r="A27" s="174" t="s">
        <v>118</v>
      </c>
      <c r="B27" s="41">
        <v>1985</v>
      </c>
      <c r="C27" s="104">
        <v>10657400</v>
      </c>
      <c r="D27" s="102"/>
      <c r="E27" s="5">
        <v>4714</v>
      </c>
      <c r="F27" s="5">
        <v>7439</v>
      </c>
      <c r="G27" s="5">
        <v>38267417</v>
      </c>
      <c r="H27" s="9">
        <v>2106397</v>
      </c>
      <c r="I27" s="11">
        <v>108403.738</v>
      </c>
      <c r="J27" s="19">
        <v>1690096</v>
      </c>
      <c r="K27" s="5">
        <v>17303626</v>
      </c>
      <c r="L27" s="93">
        <v>39661357</v>
      </c>
      <c r="M27" s="102"/>
      <c r="N27" s="33">
        <v>736639</v>
      </c>
      <c r="O27" s="103" t="s">
        <v>2</v>
      </c>
      <c r="P27" s="51"/>
      <c r="Q27" s="4"/>
      <c r="R27" s="5"/>
      <c r="S27" s="19"/>
      <c r="T27" s="103"/>
    </row>
    <row r="28" spans="1:20" x14ac:dyDescent="0.3">
      <c r="A28" s="174" t="s">
        <v>118</v>
      </c>
      <c r="B28" s="41">
        <v>1986</v>
      </c>
      <c r="C28" s="104">
        <v>10640000</v>
      </c>
      <c r="D28" s="102"/>
      <c r="E28" s="9">
        <v>4587</v>
      </c>
      <c r="F28" s="10">
        <v>7459</v>
      </c>
      <c r="G28" s="10">
        <v>39517474</v>
      </c>
      <c r="H28" s="9">
        <v>2538332</v>
      </c>
      <c r="I28" s="11">
        <v>123228.103</v>
      </c>
      <c r="J28" s="19">
        <v>1678653</v>
      </c>
      <c r="K28" s="10">
        <v>17197662</v>
      </c>
      <c r="L28" s="101">
        <v>38699850</v>
      </c>
      <c r="M28" s="102"/>
      <c r="N28" s="9">
        <v>724888</v>
      </c>
      <c r="O28" s="103" t="s">
        <v>16</v>
      </c>
      <c r="P28" s="51"/>
      <c r="Q28" s="10"/>
      <c r="R28" s="10"/>
      <c r="S28" s="10"/>
      <c r="T28" s="103"/>
    </row>
    <row r="29" spans="1:20" x14ac:dyDescent="0.3">
      <c r="A29" s="174" t="s">
        <v>118</v>
      </c>
      <c r="B29" s="41">
        <v>1987</v>
      </c>
      <c r="C29" s="104">
        <v>10621100</v>
      </c>
      <c r="D29" s="102"/>
      <c r="E29" s="11">
        <v>4522</v>
      </c>
      <c r="F29" s="11">
        <v>7330</v>
      </c>
      <c r="G29" s="11">
        <v>40408836</v>
      </c>
      <c r="H29" s="9">
        <v>2042624</v>
      </c>
      <c r="I29" s="11">
        <v>124790.745</v>
      </c>
      <c r="J29" s="11">
        <v>1660939</v>
      </c>
      <c r="K29" s="11">
        <v>17030970</v>
      </c>
      <c r="L29" s="11">
        <v>38745753</v>
      </c>
      <c r="M29" s="102"/>
      <c r="N29" s="11">
        <v>719656</v>
      </c>
      <c r="O29" s="103" t="s">
        <v>2</v>
      </c>
      <c r="P29" s="51"/>
      <c r="Q29" s="12"/>
      <c r="R29" s="12"/>
      <c r="S29" s="12"/>
      <c r="T29" s="103"/>
    </row>
    <row r="30" spans="1:20" x14ac:dyDescent="0.3">
      <c r="A30" s="174" t="s">
        <v>118</v>
      </c>
      <c r="B30" s="41">
        <v>1988</v>
      </c>
      <c r="C30" s="104">
        <v>10604400</v>
      </c>
      <c r="D30" s="102"/>
      <c r="E30" s="32">
        <v>4429</v>
      </c>
      <c r="F30" s="13">
        <v>7229</v>
      </c>
      <c r="G30" s="13">
        <v>41241714</v>
      </c>
      <c r="H30" s="9">
        <v>2009826</v>
      </c>
      <c r="I30" s="11">
        <v>132076.42600000001</v>
      </c>
      <c r="J30" s="19">
        <v>1623696</v>
      </c>
      <c r="K30" s="13">
        <v>16899969</v>
      </c>
      <c r="L30" s="101">
        <v>38332587</v>
      </c>
      <c r="M30" s="102"/>
      <c r="N30" s="32">
        <v>704900</v>
      </c>
      <c r="O30" s="103" t="s">
        <v>2</v>
      </c>
      <c r="P30" s="51"/>
      <c r="Q30" s="13"/>
      <c r="R30" s="13"/>
      <c r="S30" s="13"/>
      <c r="T30" s="103"/>
    </row>
    <row r="31" spans="1:20" x14ac:dyDescent="0.3">
      <c r="A31" s="174" t="s">
        <v>118</v>
      </c>
      <c r="B31" s="41">
        <v>1989</v>
      </c>
      <c r="C31" s="104">
        <v>10588614</v>
      </c>
      <c r="D31" s="102"/>
      <c r="E31" s="16">
        <v>4301</v>
      </c>
      <c r="F31" s="17">
        <v>7184</v>
      </c>
      <c r="G31" s="17">
        <v>41801729</v>
      </c>
      <c r="H31" s="9">
        <v>1617139</v>
      </c>
      <c r="I31" s="11">
        <v>146327.29699999999</v>
      </c>
      <c r="J31" s="19">
        <v>1551400</v>
      </c>
      <c r="K31" s="17">
        <v>16403388</v>
      </c>
      <c r="L31" s="101">
        <v>36812857</v>
      </c>
      <c r="M31" s="102"/>
      <c r="N31" s="16">
        <v>657137</v>
      </c>
      <c r="O31" s="103" t="s">
        <v>2</v>
      </c>
      <c r="P31" s="51"/>
      <c r="Q31" s="17"/>
      <c r="R31" s="17"/>
      <c r="S31" s="17"/>
      <c r="T31" s="103"/>
    </row>
    <row r="32" spans="1:20" s="94" customFormat="1" x14ac:dyDescent="0.3">
      <c r="A32" s="174" t="s">
        <v>118</v>
      </c>
      <c r="B32" s="42">
        <v>1990</v>
      </c>
      <c r="C32" s="101">
        <v>10374823</v>
      </c>
      <c r="D32" s="102"/>
      <c r="E32" s="19">
        <v>4180</v>
      </c>
      <c r="F32" s="19">
        <v>6924</v>
      </c>
      <c r="G32" s="19">
        <v>41946681</v>
      </c>
      <c r="H32" s="9">
        <v>1449897</v>
      </c>
      <c r="I32" s="11">
        <v>180074.12899999999</v>
      </c>
      <c r="J32" s="19">
        <v>1500539</v>
      </c>
      <c r="K32" s="19">
        <v>16379712</v>
      </c>
      <c r="L32" s="19">
        <v>36047367</v>
      </c>
      <c r="M32" s="19">
        <v>2099299</v>
      </c>
      <c r="N32" s="19">
        <v>623178</v>
      </c>
      <c r="O32" s="103" t="s">
        <v>72</v>
      </c>
      <c r="P32" s="51"/>
      <c r="Q32" s="19"/>
      <c r="R32" s="19"/>
      <c r="S32" s="19"/>
    </row>
    <row r="33" spans="1:20" x14ac:dyDescent="0.3">
      <c r="A33" s="174" t="s">
        <v>118</v>
      </c>
      <c r="B33" s="43">
        <v>1991</v>
      </c>
      <c r="C33" s="104">
        <v>10373000</v>
      </c>
      <c r="D33" s="102"/>
      <c r="E33" s="19">
        <v>4009</v>
      </c>
      <c r="F33" s="18">
        <v>6408</v>
      </c>
      <c r="G33" s="20">
        <v>42031551</v>
      </c>
      <c r="H33" s="9">
        <v>1753216</v>
      </c>
      <c r="I33" s="11">
        <v>232276.478</v>
      </c>
      <c r="J33" s="19">
        <v>1479959</v>
      </c>
      <c r="K33" s="20">
        <v>16644266</v>
      </c>
      <c r="L33" s="101">
        <v>36127110</v>
      </c>
      <c r="M33" s="19">
        <v>2051142</v>
      </c>
      <c r="N33" s="20">
        <v>586540</v>
      </c>
      <c r="O33" s="103" t="s">
        <v>74</v>
      </c>
      <c r="P33" s="51"/>
      <c r="Q33" s="20"/>
      <c r="R33" s="20"/>
      <c r="S33" s="19"/>
      <c r="T33" s="103"/>
    </row>
    <row r="34" spans="1:20" x14ac:dyDescent="0.3">
      <c r="A34" s="174" t="s">
        <v>118</v>
      </c>
      <c r="B34" s="29">
        <v>1992</v>
      </c>
      <c r="C34" s="104">
        <v>10374000</v>
      </c>
      <c r="D34" s="102"/>
      <c r="E34" s="105">
        <v>3871</v>
      </c>
      <c r="F34" s="101">
        <v>6229</v>
      </c>
      <c r="G34" s="101">
        <v>42373689</v>
      </c>
      <c r="H34" s="9">
        <v>1441556</v>
      </c>
      <c r="I34" s="11">
        <v>332272.56099999999</v>
      </c>
      <c r="J34" s="101">
        <v>1435727</v>
      </c>
      <c r="K34" s="101">
        <v>16807261</v>
      </c>
      <c r="L34" s="101">
        <v>36815322</v>
      </c>
      <c r="M34" s="101">
        <v>1998987</v>
      </c>
      <c r="N34" s="105">
        <v>539476</v>
      </c>
      <c r="O34" s="103" t="s">
        <v>74</v>
      </c>
      <c r="P34" s="51"/>
      <c r="S34" s="19"/>
      <c r="T34" s="103"/>
    </row>
    <row r="35" spans="1:20" x14ac:dyDescent="0.3">
      <c r="A35" s="174" t="s">
        <v>118</v>
      </c>
      <c r="B35" s="36">
        <v>1993</v>
      </c>
      <c r="C35" s="104">
        <v>10365000</v>
      </c>
      <c r="D35" s="102"/>
      <c r="E35" s="105">
        <v>3795</v>
      </c>
      <c r="F35" s="101">
        <v>6168</v>
      </c>
      <c r="G35" s="101">
        <v>42723337</v>
      </c>
      <c r="H35" s="9">
        <v>1297120</v>
      </c>
      <c r="I35" s="11">
        <v>393626.83299999998</v>
      </c>
      <c r="J35" s="101">
        <v>1442686</v>
      </c>
      <c r="K35" s="101">
        <v>16732960</v>
      </c>
      <c r="L35" s="101">
        <v>36593718</v>
      </c>
      <c r="M35" s="101">
        <v>1942109</v>
      </c>
      <c r="N35" s="105">
        <v>528103</v>
      </c>
      <c r="O35" s="103" t="s">
        <v>74</v>
      </c>
      <c r="P35" s="51"/>
      <c r="S35" s="19"/>
      <c r="T35" s="103"/>
    </row>
    <row r="36" spans="1:20" x14ac:dyDescent="0.3">
      <c r="A36" s="174" t="s">
        <v>118</v>
      </c>
      <c r="B36" s="29">
        <v>1994</v>
      </c>
      <c r="C36" s="104">
        <v>10350000</v>
      </c>
      <c r="D36" s="102"/>
      <c r="E36" s="105">
        <v>3727</v>
      </c>
      <c r="F36" s="101">
        <v>6043</v>
      </c>
      <c r="G36" s="101">
        <v>42950603</v>
      </c>
      <c r="H36" s="9">
        <v>1309491</v>
      </c>
      <c r="I36" s="11">
        <v>482975.027</v>
      </c>
      <c r="J36" s="101">
        <v>1447797</v>
      </c>
      <c r="K36" s="101">
        <v>17143461</v>
      </c>
      <c r="L36" s="101">
        <v>37875793</v>
      </c>
      <c r="M36" s="101">
        <v>1897156</v>
      </c>
      <c r="N36" s="105">
        <v>517337</v>
      </c>
      <c r="O36" s="103" t="s">
        <v>74</v>
      </c>
      <c r="P36" s="51"/>
      <c r="S36" s="19"/>
      <c r="T36" s="103"/>
    </row>
    <row r="37" spans="1:20" x14ac:dyDescent="0.3">
      <c r="A37" s="174" t="s">
        <v>118</v>
      </c>
      <c r="B37" s="38">
        <v>1995</v>
      </c>
      <c r="C37" s="104">
        <v>10337000</v>
      </c>
      <c r="D37" s="102"/>
      <c r="E37" s="105">
        <v>3648</v>
      </c>
      <c r="F37" s="101">
        <v>3060</v>
      </c>
      <c r="G37" s="101">
        <v>41883808</v>
      </c>
      <c r="H37" s="101">
        <v>1174892</v>
      </c>
      <c r="I37" s="11">
        <v>470235.13699999999</v>
      </c>
      <c r="J37" s="101">
        <v>1381647</v>
      </c>
      <c r="K37" s="101">
        <v>16858012</v>
      </c>
      <c r="L37" s="101">
        <v>37174843</v>
      </c>
      <c r="M37" s="101">
        <v>1863893</v>
      </c>
      <c r="N37" s="105">
        <v>491450</v>
      </c>
      <c r="O37" s="103" t="s">
        <v>75</v>
      </c>
      <c r="P37" s="51" t="s">
        <v>19</v>
      </c>
      <c r="S37" s="19"/>
      <c r="T37" s="103"/>
    </row>
    <row r="38" spans="1:20" x14ac:dyDescent="0.3">
      <c r="A38" s="174" t="s">
        <v>118</v>
      </c>
      <c r="B38" s="39">
        <v>1996</v>
      </c>
      <c r="C38" s="104">
        <v>10321000</v>
      </c>
      <c r="D38" s="102"/>
      <c r="E38" s="105">
        <v>3517</v>
      </c>
      <c r="F38" s="101">
        <v>4135</v>
      </c>
      <c r="G38" s="101">
        <v>42987666</v>
      </c>
      <c r="H38" s="101">
        <v>1076750</v>
      </c>
      <c r="I38" s="11">
        <v>566188</v>
      </c>
      <c r="J38" s="101">
        <v>1359667</v>
      </c>
      <c r="K38" s="101">
        <v>16935709</v>
      </c>
      <c r="L38" s="101">
        <v>36761404</v>
      </c>
      <c r="M38" s="101">
        <v>1832745</v>
      </c>
      <c r="N38" s="105">
        <v>475614</v>
      </c>
      <c r="O38" s="103" t="s">
        <v>75</v>
      </c>
      <c r="P38" s="51" t="s">
        <v>19</v>
      </c>
      <c r="S38" s="19"/>
      <c r="T38" s="103"/>
    </row>
    <row r="39" spans="1:20" x14ac:dyDescent="0.3">
      <c r="A39" s="174" t="s">
        <v>118</v>
      </c>
      <c r="B39" s="71">
        <v>1997</v>
      </c>
      <c r="C39" s="104">
        <v>10301000</v>
      </c>
      <c r="D39" s="102"/>
      <c r="E39" s="105">
        <v>3450</v>
      </c>
      <c r="F39" s="101">
        <v>3884</v>
      </c>
      <c r="G39" s="101">
        <v>43377466</v>
      </c>
      <c r="H39" s="101">
        <v>1148884</v>
      </c>
      <c r="I39" s="11">
        <v>768347</v>
      </c>
      <c r="J39" s="101">
        <v>1343508</v>
      </c>
      <c r="K39" s="101">
        <v>16501920</v>
      </c>
      <c r="L39" s="101">
        <v>36723500</v>
      </c>
      <c r="M39" s="101">
        <v>1801530</v>
      </c>
      <c r="N39" s="105">
        <v>474924</v>
      </c>
      <c r="O39" s="103" t="s">
        <v>77</v>
      </c>
      <c r="P39" s="51" t="s">
        <v>21</v>
      </c>
      <c r="S39" s="19"/>
      <c r="T39" s="103"/>
    </row>
    <row r="40" spans="1:20" x14ac:dyDescent="0.3">
      <c r="A40" s="174" t="s">
        <v>118</v>
      </c>
      <c r="B40" s="40">
        <v>1998</v>
      </c>
      <c r="C40" s="104">
        <v>10280000</v>
      </c>
      <c r="D40" s="102"/>
      <c r="E40" s="105">
        <v>3315</v>
      </c>
      <c r="F40" s="101">
        <v>3936</v>
      </c>
      <c r="G40" s="101">
        <v>43683742</v>
      </c>
      <c r="H40" s="101">
        <v>1240519</v>
      </c>
      <c r="I40" s="11">
        <v>1119792</v>
      </c>
      <c r="J40" s="101">
        <v>1352411</v>
      </c>
      <c r="K40" s="101">
        <v>15980056</v>
      </c>
      <c r="L40" s="234">
        <v>35214672</v>
      </c>
      <c r="M40" s="101">
        <v>1774728</v>
      </c>
      <c r="N40" s="105">
        <v>480729</v>
      </c>
      <c r="O40" s="103" t="s">
        <v>78</v>
      </c>
      <c r="P40" s="51" t="s">
        <v>21</v>
      </c>
      <c r="S40" s="19"/>
      <c r="T40" s="103"/>
    </row>
    <row r="41" spans="1:20" x14ac:dyDescent="0.3">
      <c r="A41" s="174" t="s">
        <v>118</v>
      </c>
      <c r="B41" s="41">
        <v>1999</v>
      </c>
      <c r="C41" s="104">
        <v>10253000</v>
      </c>
      <c r="D41" s="102"/>
      <c r="E41" s="105">
        <v>3273</v>
      </c>
      <c r="F41" s="101">
        <v>5767</v>
      </c>
      <c r="G41" s="101">
        <v>43355549</v>
      </c>
      <c r="H41" s="101">
        <v>1141647</v>
      </c>
      <c r="I41" s="11">
        <v>1368162</v>
      </c>
      <c r="J41" s="101">
        <v>1364488</v>
      </c>
      <c r="K41" s="101">
        <v>16478045</v>
      </c>
      <c r="L41" s="234">
        <v>35059661</v>
      </c>
      <c r="M41" s="101">
        <v>1750559</v>
      </c>
      <c r="N41" s="105">
        <v>493155</v>
      </c>
      <c r="O41" s="103" t="s">
        <v>79</v>
      </c>
      <c r="P41" s="51"/>
      <c r="S41" s="19"/>
      <c r="T41" s="103"/>
    </row>
    <row r="42" spans="1:20" x14ac:dyDescent="0.3">
      <c r="A42" s="174" t="s">
        <v>118</v>
      </c>
      <c r="B42" s="42">
        <v>2000</v>
      </c>
      <c r="C42" s="104">
        <v>10221644</v>
      </c>
      <c r="D42" s="102"/>
      <c r="E42" s="105">
        <v>3132</v>
      </c>
      <c r="F42" s="101">
        <v>5696</v>
      </c>
      <c r="G42" s="101">
        <v>43931849</v>
      </c>
      <c r="H42" s="101">
        <v>1164582</v>
      </c>
      <c r="I42" s="11">
        <v>1213703</v>
      </c>
      <c r="J42" s="101">
        <v>1357832</v>
      </c>
      <c r="K42" s="101">
        <v>16572441</v>
      </c>
      <c r="L42" s="234">
        <v>47109802</v>
      </c>
      <c r="M42" s="101">
        <v>1725162</v>
      </c>
      <c r="N42" s="105">
        <v>497671</v>
      </c>
      <c r="O42" s="103" t="s">
        <v>81</v>
      </c>
      <c r="P42" s="51"/>
      <c r="S42" s="19"/>
      <c r="T42" s="103"/>
    </row>
    <row r="43" spans="1:20" x14ac:dyDescent="0.3">
      <c r="A43" s="174" t="s">
        <v>118</v>
      </c>
      <c r="B43" s="43">
        <v>2001</v>
      </c>
      <c r="C43" s="101">
        <v>10200298</v>
      </c>
      <c r="D43" s="102"/>
      <c r="E43" s="105">
        <v>3429</v>
      </c>
      <c r="F43" s="101">
        <v>5721</v>
      </c>
      <c r="G43" s="101">
        <v>45630000</v>
      </c>
      <c r="H43" s="101">
        <v>1126277</v>
      </c>
      <c r="I43" s="11">
        <v>1586637</v>
      </c>
      <c r="J43" s="101">
        <v>1416000</v>
      </c>
      <c r="K43" s="101">
        <v>18234000</v>
      </c>
      <c r="L43" s="234">
        <v>46561350</v>
      </c>
      <c r="M43" s="101">
        <v>1691997</v>
      </c>
      <c r="N43" s="105">
        <v>491000</v>
      </c>
      <c r="O43" s="103" t="s">
        <v>82</v>
      </c>
      <c r="P43" s="51"/>
      <c r="S43" s="19"/>
      <c r="T43" s="103"/>
    </row>
    <row r="44" spans="1:20" x14ac:dyDescent="0.3">
      <c r="A44" s="174" t="s">
        <v>118</v>
      </c>
      <c r="B44" s="29">
        <v>2002</v>
      </c>
      <c r="C44" s="101">
        <v>10174853</v>
      </c>
      <c r="D44" s="102"/>
      <c r="E44" s="105">
        <v>3200</v>
      </c>
      <c r="F44" s="101">
        <v>5756</v>
      </c>
      <c r="G44" s="101">
        <v>45618512</v>
      </c>
      <c r="H44" s="101">
        <v>1236230</v>
      </c>
      <c r="I44" s="11">
        <v>1710295</v>
      </c>
      <c r="J44" s="101">
        <v>1431254</v>
      </c>
      <c r="K44" s="101">
        <v>19377198</v>
      </c>
      <c r="L44" s="234">
        <v>49816678</v>
      </c>
      <c r="M44" s="101">
        <v>1660113</v>
      </c>
      <c r="N44" s="105">
        <v>499153</v>
      </c>
      <c r="O44" s="103" t="s">
        <v>79</v>
      </c>
      <c r="P44" s="51"/>
      <c r="S44" s="19"/>
      <c r="T44" s="103"/>
    </row>
    <row r="45" spans="1:20" x14ac:dyDescent="0.3">
      <c r="A45" s="174" t="s">
        <v>118</v>
      </c>
      <c r="B45" s="36">
        <v>2003</v>
      </c>
      <c r="C45" s="101">
        <v>10142362</v>
      </c>
      <c r="D45" s="102"/>
      <c r="E45" s="105">
        <v>3209</v>
      </c>
      <c r="F45" s="101">
        <v>5657</v>
      </c>
      <c r="G45" s="101">
        <v>45800944</v>
      </c>
      <c r="H45" s="101">
        <v>1179150</v>
      </c>
      <c r="I45" s="11">
        <v>1780085</v>
      </c>
      <c r="J45" s="101">
        <v>1491801</v>
      </c>
      <c r="K45" s="101">
        <v>19424227</v>
      </c>
      <c r="L45" s="234">
        <v>50329389</v>
      </c>
      <c r="M45" s="101">
        <v>1633688</v>
      </c>
      <c r="N45" s="105">
        <v>509365</v>
      </c>
      <c r="O45" s="103" t="s">
        <v>83</v>
      </c>
      <c r="P45" s="51"/>
      <c r="S45" s="19"/>
      <c r="T45" s="103"/>
    </row>
    <row r="46" spans="1:20" x14ac:dyDescent="0.3">
      <c r="A46" s="174" t="s">
        <v>118</v>
      </c>
      <c r="B46" s="37">
        <v>2004</v>
      </c>
      <c r="C46" s="101">
        <v>10116742</v>
      </c>
      <c r="D46" s="102"/>
      <c r="E46" s="105">
        <v>2860</v>
      </c>
      <c r="F46" s="101">
        <v>5588</v>
      </c>
      <c r="G46" s="101">
        <v>45821677</v>
      </c>
      <c r="H46" s="101">
        <v>1160560</v>
      </c>
      <c r="I46" s="11">
        <v>1934478</v>
      </c>
      <c r="J46" s="101">
        <v>1455643</v>
      </c>
      <c r="K46" s="101">
        <v>18758830</v>
      </c>
      <c r="L46" s="234">
        <v>48801508</v>
      </c>
      <c r="M46" s="101">
        <v>1606117</v>
      </c>
      <c r="N46" s="105">
        <v>485671</v>
      </c>
      <c r="O46" s="103" t="s">
        <v>83</v>
      </c>
      <c r="P46" s="51"/>
      <c r="S46" s="19"/>
      <c r="T46" s="103"/>
    </row>
    <row r="47" spans="1:20" x14ac:dyDescent="0.3">
      <c r="A47" s="174" t="s">
        <v>118</v>
      </c>
      <c r="B47" s="38">
        <v>2005</v>
      </c>
      <c r="C47" s="106">
        <v>10097549</v>
      </c>
      <c r="D47" s="102"/>
      <c r="E47" s="106">
        <v>2865</v>
      </c>
      <c r="F47" s="101">
        <v>5562</v>
      </c>
      <c r="G47" s="101">
        <v>45838230</v>
      </c>
      <c r="H47" s="101">
        <v>1110101</v>
      </c>
      <c r="I47" s="11">
        <v>1979094</v>
      </c>
      <c r="J47" s="101">
        <v>1460813</v>
      </c>
      <c r="K47" s="101">
        <v>18533525</v>
      </c>
      <c r="L47" s="234">
        <v>47541342</v>
      </c>
      <c r="M47" s="101">
        <v>1579697</v>
      </c>
      <c r="N47" s="105">
        <v>470710</v>
      </c>
      <c r="O47" s="103" t="s">
        <v>86</v>
      </c>
      <c r="P47" s="51"/>
      <c r="S47" s="19"/>
      <c r="T47" s="103"/>
    </row>
    <row r="48" spans="1:20" x14ac:dyDescent="0.3">
      <c r="A48" s="174" t="s">
        <v>118</v>
      </c>
      <c r="B48" s="39">
        <v>2006</v>
      </c>
      <c r="C48" s="101">
        <v>10076581</v>
      </c>
      <c r="D48" s="102"/>
      <c r="E48" s="105">
        <v>2649</v>
      </c>
      <c r="F48" s="101">
        <v>4424</v>
      </c>
      <c r="G48" s="101">
        <v>43693143</v>
      </c>
      <c r="H48" s="101">
        <v>1068035</v>
      </c>
      <c r="I48" s="11">
        <v>1837925</v>
      </c>
      <c r="J48" s="101">
        <v>1506982</v>
      </c>
      <c r="K48" s="101">
        <v>18294813</v>
      </c>
      <c r="L48" s="234">
        <v>45913028</v>
      </c>
      <c r="M48" s="101">
        <v>1553443</v>
      </c>
      <c r="N48" s="105">
        <v>441774</v>
      </c>
      <c r="O48" s="103" t="s">
        <v>86</v>
      </c>
      <c r="P48" s="51"/>
      <c r="S48" s="19"/>
      <c r="T48" s="103"/>
    </row>
    <row r="49" spans="1:20" x14ac:dyDescent="0.3">
      <c r="A49" s="174" t="s">
        <v>118</v>
      </c>
      <c r="B49" s="44">
        <v>2007</v>
      </c>
      <c r="C49" s="101">
        <v>10066158</v>
      </c>
      <c r="D49" s="102"/>
      <c r="E49" s="105">
        <v>2832</v>
      </c>
      <c r="F49" s="101">
        <v>4301</v>
      </c>
      <c r="G49" s="101">
        <v>45094593</v>
      </c>
      <c r="H49" s="101">
        <v>1162179</v>
      </c>
      <c r="I49" s="11">
        <v>1911826</v>
      </c>
      <c r="J49" s="101">
        <v>1473988</v>
      </c>
      <c r="K49" s="101">
        <v>16857509</v>
      </c>
      <c r="L49" s="234">
        <v>42902497</v>
      </c>
      <c r="M49" s="101">
        <v>1529654</v>
      </c>
      <c r="N49" s="105">
        <v>431153</v>
      </c>
      <c r="O49" s="103" t="s">
        <v>86</v>
      </c>
      <c r="P49" s="51"/>
      <c r="S49" s="19"/>
      <c r="T49" s="103"/>
    </row>
    <row r="50" spans="1:20" x14ac:dyDescent="0.3">
      <c r="A50" s="174" t="s">
        <v>118</v>
      </c>
      <c r="B50" s="45">
        <v>2008</v>
      </c>
      <c r="C50" s="101">
        <v>10045401</v>
      </c>
      <c r="D50" s="102"/>
      <c r="E50" s="105">
        <v>3036</v>
      </c>
      <c r="F50" s="101">
        <v>5331</v>
      </c>
      <c r="G50" s="101">
        <v>43082788</v>
      </c>
      <c r="H50" s="101">
        <v>1424551</v>
      </c>
      <c r="I50" s="11">
        <v>2178747</v>
      </c>
      <c r="J50" s="101">
        <v>1445758</v>
      </c>
      <c r="K50" s="101">
        <v>16707705</v>
      </c>
      <c r="L50" s="234">
        <v>46804708</v>
      </c>
      <c r="M50" s="101">
        <v>1508802</v>
      </c>
      <c r="N50" s="105">
        <v>479385</v>
      </c>
      <c r="O50" s="103" t="s">
        <v>86</v>
      </c>
      <c r="P50" s="51"/>
      <c r="S50" s="19"/>
      <c r="T50" s="103"/>
    </row>
    <row r="51" spans="1:20" x14ac:dyDescent="0.3">
      <c r="A51" s="174" t="s">
        <v>118</v>
      </c>
      <c r="B51" s="46">
        <v>2009</v>
      </c>
      <c r="C51" s="101">
        <v>10030975</v>
      </c>
      <c r="D51" s="102"/>
      <c r="E51" s="105">
        <v>3026</v>
      </c>
      <c r="F51" s="101">
        <v>5846</v>
      </c>
      <c r="G51" s="101">
        <v>44114614</v>
      </c>
      <c r="H51" s="101">
        <v>1051198</v>
      </c>
      <c r="I51" s="11">
        <v>2140992</v>
      </c>
      <c r="J51" s="101">
        <v>1511166</v>
      </c>
      <c r="K51" s="101">
        <v>17185954</v>
      </c>
      <c r="L51" s="234">
        <v>45865322</v>
      </c>
      <c r="M51" s="101">
        <v>1492608</v>
      </c>
      <c r="N51" s="105">
        <v>450131</v>
      </c>
      <c r="O51" s="103" t="s">
        <v>86</v>
      </c>
      <c r="P51" s="51"/>
      <c r="S51" s="19"/>
      <c r="T51" s="103"/>
    </row>
    <row r="52" spans="1:20" x14ac:dyDescent="0.3">
      <c r="A52" s="174" t="s">
        <v>118</v>
      </c>
      <c r="B52" s="40">
        <v>2010</v>
      </c>
      <c r="C52" s="101">
        <v>10014324</v>
      </c>
      <c r="D52" s="102"/>
      <c r="E52" s="105">
        <v>3055</v>
      </c>
      <c r="F52" s="101">
        <v>5826</v>
      </c>
      <c r="G52" s="101">
        <v>44313949</v>
      </c>
      <c r="H52" s="101">
        <v>962468</v>
      </c>
      <c r="I52" s="11">
        <v>1972892</v>
      </c>
      <c r="J52" s="101">
        <v>1530956</v>
      </c>
      <c r="K52" s="101">
        <v>17438110</v>
      </c>
      <c r="L52" s="234">
        <v>46644923</v>
      </c>
      <c r="M52" s="101">
        <v>1476856</v>
      </c>
      <c r="N52" s="105">
        <v>474732</v>
      </c>
      <c r="O52" s="103" t="s">
        <v>86</v>
      </c>
      <c r="P52" s="51"/>
      <c r="S52" s="19"/>
      <c r="T52" s="103"/>
    </row>
    <row r="53" spans="1:20" x14ac:dyDescent="0.3">
      <c r="A53" s="174" t="s">
        <v>118</v>
      </c>
      <c r="B53" s="40">
        <v>2011</v>
      </c>
      <c r="C53" s="101">
        <v>9985722</v>
      </c>
      <c r="D53" s="102"/>
      <c r="E53" s="105">
        <v>3073</v>
      </c>
      <c r="F53" s="101">
        <v>5643</v>
      </c>
      <c r="G53" s="101">
        <v>44065386</v>
      </c>
      <c r="H53" s="101">
        <v>975585</v>
      </c>
      <c r="I53" s="11">
        <v>1807655</v>
      </c>
      <c r="J53" s="101">
        <v>1548528</v>
      </c>
      <c r="K53" s="101">
        <v>17308437</v>
      </c>
      <c r="L53" s="234">
        <v>46577582</v>
      </c>
      <c r="M53" s="101">
        <v>1457210</v>
      </c>
      <c r="N53" s="105">
        <v>487359</v>
      </c>
      <c r="O53" s="103" t="s">
        <v>86</v>
      </c>
      <c r="P53" s="51"/>
      <c r="S53" s="19"/>
      <c r="T53" s="103"/>
    </row>
    <row r="54" spans="1:20" x14ac:dyDescent="0.3">
      <c r="A54" s="174" t="s">
        <v>118</v>
      </c>
      <c r="B54" s="40">
        <v>2012</v>
      </c>
      <c r="C54" s="101">
        <v>9931925</v>
      </c>
      <c r="D54" s="102"/>
      <c r="E54" s="105">
        <v>3077</v>
      </c>
      <c r="F54" s="101">
        <v>5547</v>
      </c>
      <c r="G54" s="101">
        <v>43729045</v>
      </c>
      <c r="H54" s="101">
        <v>906024</v>
      </c>
      <c r="I54" s="11">
        <v>1615155</v>
      </c>
      <c r="J54" s="101">
        <v>1520183</v>
      </c>
      <c r="K54" s="101">
        <v>16500031</v>
      </c>
      <c r="L54" s="234">
        <v>45301733</v>
      </c>
      <c r="M54" s="101">
        <v>1440290</v>
      </c>
      <c r="N54" s="105">
        <v>480950</v>
      </c>
      <c r="O54" s="103" t="s">
        <v>86</v>
      </c>
      <c r="P54" s="51"/>
      <c r="S54" s="19"/>
      <c r="T54" s="103"/>
    </row>
    <row r="55" spans="1:20" x14ac:dyDescent="0.3">
      <c r="A55" s="174" t="s">
        <v>118</v>
      </c>
      <c r="B55" s="40">
        <v>2013</v>
      </c>
      <c r="C55" s="101">
        <v>9908798</v>
      </c>
      <c r="D55" s="102"/>
      <c r="E55" s="105">
        <v>3127</v>
      </c>
      <c r="F55" s="101">
        <v>5592</v>
      </c>
      <c r="G55" s="101">
        <v>44382431</v>
      </c>
      <c r="H55" s="101">
        <v>1082462</v>
      </c>
      <c r="I55" s="101">
        <v>2006836</v>
      </c>
      <c r="J55" s="101">
        <v>1505622</v>
      </c>
      <c r="K55" s="101">
        <v>16061952</v>
      </c>
      <c r="L55" s="234">
        <v>43043204</v>
      </c>
      <c r="M55" s="101">
        <v>1430865</v>
      </c>
      <c r="N55" s="105">
        <v>466448</v>
      </c>
      <c r="O55" s="103" t="s">
        <v>86</v>
      </c>
      <c r="P55" s="51"/>
      <c r="S55" s="19"/>
      <c r="T55" s="103"/>
    </row>
    <row r="56" spans="1:20" x14ac:dyDescent="0.3">
      <c r="A56" s="174" t="s">
        <v>118</v>
      </c>
      <c r="B56" s="40">
        <v>2014</v>
      </c>
      <c r="C56" s="101">
        <v>9877365</v>
      </c>
      <c r="D56" s="102"/>
      <c r="E56" s="105">
        <v>3366</v>
      </c>
      <c r="F56" s="101">
        <v>5780</v>
      </c>
      <c r="G56" s="101">
        <v>44126819</v>
      </c>
      <c r="H56" s="101">
        <v>1282816</v>
      </c>
      <c r="I56" s="101">
        <v>2254299</v>
      </c>
      <c r="J56" s="101">
        <v>1526199</v>
      </c>
      <c r="K56" s="101">
        <v>15968934</v>
      </c>
      <c r="L56" s="234">
        <v>43966445</v>
      </c>
      <c r="M56" s="101">
        <v>1425816</v>
      </c>
      <c r="N56" s="105">
        <v>465717</v>
      </c>
      <c r="O56" s="103" t="s">
        <v>86</v>
      </c>
      <c r="P56" s="51"/>
      <c r="S56" s="19"/>
      <c r="T56" s="103"/>
    </row>
    <row r="57" spans="1:20" x14ac:dyDescent="0.3">
      <c r="A57" s="174" t="s">
        <v>118</v>
      </c>
      <c r="B57" s="130">
        <v>2015</v>
      </c>
      <c r="C57" s="101">
        <v>9855571</v>
      </c>
      <c r="D57" s="102"/>
      <c r="E57" s="105">
        <v>3385</v>
      </c>
      <c r="F57" s="101">
        <v>5916</v>
      </c>
      <c r="G57" s="101">
        <v>46869906</v>
      </c>
      <c r="H57" s="101">
        <v>1145695</v>
      </c>
      <c r="I57" s="101">
        <v>2369830</v>
      </c>
      <c r="J57" s="101">
        <v>1516982</v>
      </c>
      <c r="K57" s="101">
        <v>15991767</v>
      </c>
      <c r="L57" s="234">
        <v>43215877</v>
      </c>
      <c r="M57" s="101">
        <v>1427186</v>
      </c>
      <c r="N57" s="105">
        <v>477421</v>
      </c>
      <c r="O57" s="103" t="s">
        <v>86</v>
      </c>
      <c r="P57" s="51"/>
      <c r="S57" s="19"/>
      <c r="T57" s="103"/>
    </row>
    <row r="58" spans="1:20" x14ac:dyDescent="0.3">
      <c r="A58" s="174" t="s">
        <v>118</v>
      </c>
      <c r="B58" s="130">
        <v>2016</v>
      </c>
      <c r="C58" s="101">
        <v>9802687</v>
      </c>
      <c r="D58" s="102"/>
      <c r="E58" s="105">
        <v>3384</v>
      </c>
      <c r="F58" s="101">
        <v>5903</v>
      </c>
      <c r="G58" s="101">
        <v>43553101</v>
      </c>
      <c r="H58" s="101">
        <v>1206723</v>
      </c>
      <c r="I58" s="101">
        <v>2314662</v>
      </c>
      <c r="J58" s="101">
        <v>1513533</v>
      </c>
      <c r="K58" s="101">
        <v>15464140</v>
      </c>
      <c r="L58" s="234">
        <v>44122626</v>
      </c>
      <c r="M58" s="101">
        <v>1424448</v>
      </c>
      <c r="N58" s="105">
        <v>452448</v>
      </c>
      <c r="O58" s="103"/>
      <c r="P58" s="51"/>
      <c r="S58" s="19"/>
      <c r="T58" s="103"/>
    </row>
    <row r="59" spans="1:20" x14ac:dyDescent="0.3">
      <c r="A59" s="174" t="s">
        <v>118</v>
      </c>
      <c r="B59" s="130">
        <v>2017</v>
      </c>
      <c r="C59" s="101">
        <v>9776707</v>
      </c>
      <c r="D59" s="102"/>
      <c r="E59" s="105">
        <v>3385</v>
      </c>
      <c r="F59" s="101">
        <v>5954</v>
      </c>
      <c r="G59" s="101">
        <v>44567922</v>
      </c>
      <c r="H59" s="101">
        <v>1090593</v>
      </c>
      <c r="I59" s="101">
        <v>2351808</v>
      </c>
      <c r="J59" s="101">
        <v>1481636</v>
      </c>
      <c r="K59" s="101">
        <v>14925473</v>
      </c>
      <c r="L59" s="234">
        <v>42798074</v>
      </c>
      <c r="M59" s="101">
        <v>1422865</v>
      </c>
      <c r="N59" s="105">
        <v>441450</v>
      </c>
      <c r="O59" s="103"/>
      <c r="P59" s="51"/>
      <c r="S59" s="19"/>
      <c r="T59" s="103"/>
    </row>
    <row r="60" spans="1:20" x14ac:dyDescent="0.3">
      <c r="A60" s="174" t="s">
        <v>118</v>
      </c>
      <c r="B60" s="130">
        <v>2018</v>
      </c>
      <c r="C60" s="101">
        <v>9765320</v>
      </c>
      <c r="D60" s="102"/>
      <c r="E60" s="105">
        <v>3402</v>
      </c>
      <c r="F60" s="101">
        <v>5600</v>
      </c>
      <c r="G60" s="101">
        <v>44689631</v>
      </c>
      <c r="H60" s="101">
        <v>1137090</v>
      </c>
      <c r="I60" s="101">
        <v>2569928</v>
      </c>
      <c r="J60" s="101">
        <v>1439877</v>
      </c>
      <c r="K60" s="101">
        <v>14304633</v>
      </c>
      <c r="L60" s="234">
        <v>41194328</v>
      </c>
      <c r="M60" s="101">
        <v>1421916</v>
      </c>
      <c r="N60" s="105">
        <v>408186</v>
      </c>
      <c r="O60" s="103"/>
      <c r="P60" s="51"/>
      <c r="S60" s="19"/>
      <c r="T60" s="103"/>
    </row>
    <row r="61" spans="1:20" x14ac:dyDescent="0.3">
      <c r="A61" s="174" t="s">
        <v>118</v>
      </c>
      <c r="B61" s="130">
        <v>2019</v>
      </c>
      <c r="C61" s="101">
        <v>9756081</v>
      </c>
      <c r="D61" s="102"/>
      <c r="E61" s="105">
        <v>3389</v>
      </c>
      <c r="F61" s="101">
        <v>5464</v>
      </c>
      <c r="G61" s="101">
        <v>40431008</v>
      </c>
      <c r="H61" s="101">
        <v>1009822</v>
      </c>
      <c r="I61" s="101">
        <v>2354630</v>
      </c>
      <c r="J61" s="101">
        <v>1379128</v>
      </c>
      <c r="K61" s="101">
        <v>14145665</v>
      </c>
      <c r="L61" s="234">
        <v>42615029</v>
      </c>
      <c r="M61" s="101">
        <v>1421739</v>
      </c>
      <c r="N61" s="105">
        <v>386946</v>
      </c>
      <c r="O61" s="103"/>
      <c r="P61" s="51"/>
      <c r="S61" s="19"/>
      <c r="T61" s="103"/>
    </row>
    <row r="62" spans="1:20" ht="26" x14ac:dyDescent="0.3">
      <c r="A62" s="174" t="s">
        <v>119</v>
      </c>
      <c r="B62" s="29">
        <v>1960</v>
      </c>
      <c r="C62" s="102"/>
      <c r="D62" s="102"/>
      <c r="E62" s="106">
        <v>5105</v>
      </c>
      <c r="F62" s="62"/>
      <c r="G62" s="11">
        <v>4866380</v>
      </c>
      <c r="H62" s="57"/>
      <c r="I62" s="57"/>
      <c r="J62" s="11">
        <v>708090</v>
      </c>
      <c r="K62" s="57"/>
      <c r="L62" s="11">
        <v>8743830</v>
      </c>
      <c r="M62" s="102"/>
      <c r="N62" s="62"/>
      <c r="O62" s="103" t="s">
        <v>2</v>
      </c>
      <c r="P62" s="51"/>
      <c r="Q62" s="12"/>
      <c r="R62" s="12"/>
      <c r="S62" s="12"/>
      <c r="T62" s="12"/>
    </row>
    <row r="63" spans="1:20" ht="26" x14ac:dyDescent="0.3">
      <c r="A63" s="174" t="s">
        <v>119</v>
      </c>
      <c r="B63" s="29">
        <v>1961</v>
      </c>
      <c r="C63" s="102"/>
      <c r="D63" s="102"/>
      <c r="E63" s="11">
        <v>4396</v>
      </c>
      <c r="F63" s="62"/>
      <c r="G63" s="11">
        <v>4490228</v>
      </c>
      <c r="H63" s="57"/>
      <c r="I63" s="62"/>
      <c r="J63" s="11">
        <v>505969</v>
      </c>
      <c r="K63" s="57"/>
      <c r="L63" s="11">
        <v>8255062</v>
      </c>
      <c r="M63" s="102"/>
      <c r="N63" s="62"/>
      <c r="O63" s="103" t="s">
        <v>2</v>
      </c>
      <c r="P63" s="51"/>
      <c r="Q63" s="12"/>
      <c r="R63" s="12"/>
      <c r="S63" s="12"/>
      <c r="T63" s="12"/>
    </row>
    <row r="64" spans="1:20" ht="26" x14ac:dyDescent="0.3">
      <c r="A64" s="174" t="s">
        <v>119</v>
      </c>
      <c r="B64" s="29">
        <v>1962</v>
      </c>
      <c r="C64" s="102"/>
      <c r="D64" s="102"/>
      <c r="E64" s="11">
        <v>4442</v>
      </c>
      <c r="F64" s="62"/>
      <c r="G64" s="11">
        <v>4573438</v>
      </c>
      <c r="H64" s="57"/>
      <c r="I64" s="62"/>
      <c r="J64" s="11">
        <v>587363</v>
      </c>
      <c r="K64" s="57"/>
      <c r="L64" s="11">
        <v>8682484</v>
      </c>
      <c r="M64" s="102"/>
      <c r="N64" s="62"/>
      <c r="O64" s="103" t="s">
        <v>2</v>
      </c>
      <c r="P64" s="51"/>
      <c r="Q64" s="12"/>
      <c r="R64" s="12"/>
      <c r="S64" s="12"/>
      <c r="T64" s="12"/>
    </row>
    <row r="65" spans="1:23" ht="26" x14ac:dyDescent="0.3">
      <c r="A65" s="174" t="s">
        <v>119</v>
      </c>
      <c r="B65" s="29">
        <v>1963</v>
      </c>
      <c r="C65" s="102"/>
      <c r="D65" s="102"/>
      <c r="E65" s="11">
        <v>4593</v>
      </c>
      <c r="F65" s="62"/>
      <c r="G65" s="11">
        <v>5195417</v>
      </c>
      <c r="H65" s="57"/>
      <c r="I65" s="62"/>
      <c r="J65" s="11">
        <v>575325</v>
      </c>
      <c r="K65" s="57"/>
      <c r="L65" s="11">
        <v>8617679</v>
      </c>
      <c r="M65" s="102"/>
      <c r="N65" s="62"/>
      <c r="O65" s="103" t="s">
        <v>2</v>
      </c>
      <c r="P65" s="51"/>
      <c r="Q65" s="12"/>
      <c r="R65" s="12"/>
      <c r="S65" s="12"/>
      <c r="T65" s="12"/>
    </row>
    <row r="66" spans="1:23" ht="26" x14ac:dyDescent="0.3">
      <c r="A66" s="174" t="s">
        <v>119</v>
      </c>
      <c r="B66" s="29">
        <v>1964</v>
      </c>
      <c r="C66" s="102"/>
      <c r="D66" s="102"/>
      <c r="E66" s="11">
        <v>4080</v>
      </c>
      <c r="F66" s="62"/>
      <c r="G66" s="11">
        <v>5069397</v>
      </c>
      <c r="H66" s="57"/>
      <c r="I66" s="62"/>
      <c r="J66" s="11">
        <v>560759</v>
      </c>
      <c r="K66" s="57"/>
      <c r="L66" s="11">
        <v>8451184</v>
      </c>
      <c r="M66" s="102"/>
      <c r="N66" s="62"/>
      <c r="O66" s="103" t="s">
        <v>2</v>
      </c>
      <c r="P66" s="51"/>
      <c r="Q66" s="12"/>
      <c r="R66" s="12"/>
      <c r="S66" s="12"/>
      <c r="T66" s="12"/>
    </row>
    <row r="67" spans="1:23" ht="26" x14ac:dyDescent="0.3">
      <c r="A67" s="174" t="s">
        <v>119</v>
      </c>
      <c r="B67" s="29">
        <v>1965</v>
      </c>
      <c r="C67" s="102"/>
      <c r="D67" s="102"/>
      <c r="E67" s="11">
        <v>4009</v>
      </c>
      <c r="F67" s="62"/>
      <c r="G67" s="11">
        <v>5321238</v>
      </c>
      <c r="H67" s="57"/>
      <c r="I67" s="62"/>
      <c r="J67" s="11">
        <v>558096</v>
      </c>
      <c r="K67" s="57"/>
      <c r="L67" s="11">
        <v>9413836</v>
      </c>
      <c r="M67" s="102"/>
      <c r="N67" s="62"/>
      <c r="O67" s="103" t="s">
        <v>2</v>
      </c>
      <c r="P67" s="51"/>
      <c r="Q67" s="12"/>
      <c r="R67" s="12"/>
      <c r="S67" s="12"/>
      <c r="T67" s="12"/>
    </row>
    <row r="68" spans="1:23" ht="26" x14ac:dyDescent="0.3">
      <c r="A68" s="174" t="s">
        <v>119</v>
      </c>
      <c r="B68" s="29">
        <v>1966</v>
      </c>
      <c r="C68" s="102"/>
      <c r="D68" s="102"/>
      <c r="E68" s="11">
        <v>4089</v>
      </c>
      <c r="F68" s="62"/>
      <c r="G68" s="11">
        <v>5773636</v>
      </c>
      <c r="H68" s="57"/>
      <c r="I68" s="62"/>
      <c r="J68" s="11">
        <v>607656</v>
      </c>
      <c r="K68" s="57"/>
      <c r="L68" s="11">
        <v>10303600</v>
      </c>
      <c r="M68" s="102"/>
      <c r="N68" s="62"/>
      <c r="O68" s="103" t="s">
        <v>2</v>
      </c>
      <c r="P68" s="51"/>
      <c r="Q68" s="12"/>
      <c r="R68" s="12"/>
      <c r="S68" s="12"/>
      <c r="T68" s="12"/>
    </row>
    <row r="69" spans="1:23" ht="26" x14ac:dyDescent="0.3">
      <c r="A69" s="174" t="s">
        <v>119</v>
      </c>
      <c r="B69" s="29">
        <v>1967</v>
      </c>
      <c r="C69" s="102"/>
      <c r="D69" s="102"/>
      <c r="E69" s="11">
        <v>4056</v>
      </c>
      <c r="F69" s="62"/>
      <c r="G69" s="11">
        <v>6053057</v>
      </c>
      <c r="H69" s="57"/>
      <c r="I69" s="62"/>
      <c r="J69" s="11">
        <v>612925</v>
      </c>
      <c r="K69" s="57"/>
      <c r="L69" s="11">
        <v>10423851</v>
      </c>
      <c r="M69" s="102"/>
      <c r="N69" s="57"/>
      <c r="O69" s="103" t="s">
        <v>2</v>
      </c>
      <c r="P69" s="51"/>
      <c r="Q69" s="12"/>
      <c r="R69" s="12"/>
      <c r="S69" s="12"/>
      <c r="T69" s="12"/>
      <c r="W69" s="11"/>
    </row>
    <row r="70" spans="1:23" ht="26" x14ac:dyDescent="0.3">
      <c r="A70" s="174" t="s">
        <v>119</v>
      </c>
      <c r="B70" s="29">
        <v>1968</v>
      </c>
      <c r="C70" s="102"/>
      <c r="D70" s="102"/>
      <c r="E70" s="11">
        <v>3888</v>
      </c>
      <c r="F70" s="62"/>
      <c r="G70" s="11">
        <v>6299303</v>
      </c>
      <c r="H70" s="57"/>
      <c r="I70" s="62"/>
      <c r="J70" s="11">
        <v>621803</v>
      </c>
      <c r="K70" s="57"/>
      <c r="L70" s="11">
        <v>10818644</v>
      </c>
      <c r="M70" s="102"/>
      <c r="N70" s="57"/>
      <c r="O70" s="103" t="s">
        <v>2</v>
      </c>
      <c r="P70" s="52"/>
      <c r="Q70" s="12"/>
      <c r="R70" s="12"/>
      <c r="S70" s="12"/>
      <c r="T70" s="103"/>
    </row>
    <row r="71" spans="1:23" ht="26" x14ac:dyDescent="0.3">
      <c r="A71" s="174" t="s">
        <v>119</v>
      </c>
      <c r="B71" s="29">
        <v>1969</v>
      </c>
      <c r="C71" s="102"/>
      <c r="D71" s="102"/>
      <c r="E71" s="11">
        <v>3819</v>
      </c>
      <c r="F71" s="62"/>
      <c r="G71" s="11">
        <v>6744049</v>
      </c>
      <c r="H71" s="57"/>
      <c r="I71" s="62"/>
      <c r="J71" s="101">
        <v>627384</v>
      </c>
      <c r="K71" s="57"/>
      <c r="L71" s="11">
        <v>10960196</v>
      </c>
      <c r="M71" s="102"/>
      <c r="N71" s="57"/>
      <c r="O71" s="103" t="s">
        <v>2</v>
      </c>
      <c r="P71" s="51"/>
      <c r="Q71" s="12"/>
      <c r="R71" s="12"/>
      <c r="S71" s="12"/>
      <c r="T71" s="103"/>
    </row>
    <row r="72" spans="1:23" ht="26" x14ac:dyDescent="0.3">
      <c r="A72" s="174" t="s">
        <v>119</v>
      </c>
      <c r="B72" s="37">
        <v>1970</v>
      </c>
      <c r="C72" s="102"/>
      <c r="D72" s="102"/>
      <c r="E72" s="106">
        <v>3958</v>
      </c>
      <c r="F72" s="104">
        <v>4189</v>
      </c>
      <c r="G72" s="106">
        <v>6991385</v>
      </c>
      <c r="H72" s="107"/>
      <c r="I72" s="104">
        <v>12437.742</v>
      </c>
      <c r="J72" s="106">
        <v>642075</v>
      </c>
      <c r="K72" s="15">
        <v>4129760</v>
      </c>
      <c r="L72" s="106">
        <v>11297691</v>
      </c>
      <c r="M72" s="102"/>
      <c r="N72" s="107"/>
      <c r="O72" s="103" t="s">
        <v>2</v>
      </c>
      <c r="P72" s="51"/>
      <c r="Q72" s="15"/>
      <c r="R72" s="15"/>
      <c r="S72" s="15"/>
      <c r="T72" s="103"/>
    </row>
    <row r="73" spans="1:23" ht="26" x14ac:dyDescent="0.3">
      <c r="A73" s="174" t="s">
        <v>119</v>
      </c>
      <c r="B73" s="38">
        <v>1971</v>
      </c>
      <c r="C73" s="102"/>
      <c r="D73" s="102"/>
      <c r="E73" s="63">
        <v>3585</v>
      </c>
      <c r="F73" s="63">
        <v>3869</v>
      </c>
      <c r="G73" s="63">
        <v>7398117</v>
      </c>
      <c r="H73" s="64"/>
      <c r="I73" s="104">
        <v>12997.522999999999</v>
      </c>
      <c r="J73" s="19">
        <v>651181</v>
      </c>
      <c r="K73" s="65">
        <v>4123582</v>
      </c>
      <c r="L73" s="63">
        <v>11368856</v>
      </c>
      <c r="M73" s="102"/>
      <c r="N73" s="64"/>
      <c r="O73" s="103" t="s">
        <v>2</v>
      </c>
      <c r="P73" s="51"/>
      <c r="Q73" s="65"/>
      <c r="R73" s="65"/>
      <c r="S73" s="65"/>
      <c r="T73" s="103"/>
    </row>
    <row r="74" spans="1:23" s="92" customFormat="1" ht="26" x14ac:dyDescent="0.3">
      <c r="A74" s="174" t="s">
        <v>119</v>
      </c>
      <c r="B74" s="39">
        <v>1972</v>
      </c>
      <c r="C74" s="102"/>
      <c r="D74" s="102"/>
      <c r="E74" s="19">
        <v>3530</v>
      </c>
      <c r="F74" s="19">
        <v>3885</v>
      </c>
      <c r="G74" s="19">
        <v>7711577</v>
      </c>
      <c r="H74" s="91"/>
      <c r="I74" s="104">
        <v>14145.909</v>
      </c>
      <c r="J74" s="19">
        <v>662810</v>
      </c>
      <c r="K74" s="19">
        <v>4347436</v>
      </c>
      <c r="L74" s="19">
        <v>11770329</v>
      </c>
      <c r="M74" s="102"/>
      <c r="N74" s="91"/>
      <c r="O74" s="103" t="s">
        <v>2</v>
      </c>
      <c r="P74" s="51"/>
      <c r="Q74" s="19"/>
      <c r="R74" s="19"/>
      <c r="S74" s="19"/>
    </row>
    <row r="75" spans="1:23" ht="26" x14ac:dyDescent="0.3">
      <c r="A75" s="174" t="s">
        <v>119</v>
      </c>
      <c r="B75" s="67">
        <v>1973</v>
      </c>
      <c r="C75" s="102"/>
      <c r="D75" s="102"/>
      <c r="E75" s="19">
        <v>3492</v>
      </c>
      <c r="F75" s="19">
        <v>4034</v>
      </c>
      <c r="G75" s="19">
        <v>7567133</v>
      </c>
      <c r="H75" s="91"/>
      <c r="I75" s="104">
        <v>15239.991</v>
      </c>
      <c r="J75" s="19">
        <v>666379</v>
      </c>
      <c r="K75" s="19">
        <v>4205253</v>
      </c>
      <c r="L75" s="105">
        <v>11550617</v>
      </c>
      <c r="M75" s="102"/>
      <c r="N75" s="91"/>
      <c r="O75" s="103" t="s">
        <v>2</v>
      </c>
      <c r="P75" s="51"/>
      <c r="Q75" s="19"/>
      <c r="R75" s="19"/>
      <c r="S75" s="19"/>
      <c r="T75" s="103"/>
    </row>
    <row r="76" spans="1:23" ht="26" x14ac:dyDescent="0.3">
      <c r="A76" s="174" t="s">
        <v>119</v>
      </c>
      <c r="B76" s="40">
        <v>1974</v>
      </c>
      <c r="C76" s="102"/>
      <c r="D76" s="102"/>
      <c r="E76" s="5">
        <v>3185</v>
      </c>
      <c r="F76" s="5">
        <v>4140</v>
      </c>
      <c r="G76" s="5">
        <v>8170154</v>
      </c>
      <c r="H76" s="4"/>
      <c r="I76" s="104">
        <v>16460.580000000002</v>
      </c>
      <c r="J76" s="19">
        <v>668109</v>
      </c>
      <c r="K76" s="3">
        <v>4338868</v>
      </c>
      <c r="L76" s="47">
        <v>11872997</v>
      </c>
      <c r="M76" s="102"/>
      <c r="N76" s="4"/>
      <c r="O76" s="103" t="s">
        <v>2</v>
      </c>
      <c r="P76" s="51"/>
      <c r="Q76" s="4"/>
      <c r="R76" s="3"/>
      <c r="S76" s="19"/>
      <c r="T76" s="103"/>
    </row>
    <row r="77" spans="1:23" ht="26" x14ac:dyDescent="0.3">
      <c r="A77" s="174" t="s">
        <v>119</v>
      </c>
      <c r="B77" s="40">
        <v>1975</v>
      </c>
      <c r="C77" s="102"/>
      <c r="D77" s="102"/>
      <c r="E77" s="9">
        <v>3213</v>
      </c>
      <c r="F77" s="9">
        <v>3993</v>
      </c>
      <c r="G77" s="9">
        <v>8518808</v>
      </c>
      <c r="H77" s="58"/>
      <c r="I77" s="104">
        <v>17492.870999999999</v>
      </c>
      <c r="J77" s="19">
        <v>661247</v>
      </c>
      <c r="K77" s="10">
        <v>4431684</v>
      </c>
      <c r="L77" s="105">
        <v>11988624</v>
      </c>
      <c r="M77" s="102"/>
      <c r="N77" s="58"/>
      <c r="O77" s="103" t="s">
        <v>2</v>
      </c>
      <c r="P77" s="51"/>
      <c r="Q77" s="10"/>
      <c r="R77" s="10"/>
      <c r="S77" s="10"/>
      <c r="T77" s="103"/>
    </row>
    <row r="78" spans="1:23" ht="26" x14ac:dyDescent="0.3">
      <c r="A78" s="174" t="s">
        <v>119</v>
      </c>
      <c r="B78" s="40">
        <v>1976</v>
      </c>
      <c r="C78" s="102"/>
      <c r="D78" s="102"/>
      <c r="E78" s="32">
        <v>4706</v>
      </c>
      <c r="F78" s="13">
        <v>4307</v>
      </c>
      <c r="G78" s="13">
        <v>8743973</v>
      </c>
      <c r="H78" s="59"/>
      <c r="I78" s="104">
        <v>20201.772000000001</v>
      </c>
      <c r="J78" s="19">
        <v>630011</v>
      </c>
      <c r="K78" s="13">
        <v>4447881</v>
      </c>
      <c r="L78" s="101">
        <v>12512101</v>
      </c>
      <c r="M78" s="102"/>
      <c r="N78" s="59"/>
      <c r="O78" s="103" t="s">
        <v>2</v>
      </c>
      <c r="P78" s="51"/>
      <c r="Q78" s="13"/>
      <c r="R78" s="13"/>
      <c r="S78" s="13"/>
      <c r="T78" s="103"/>
    </row>
    <row r="79" spans="1:23" ht="26" x14ac:dyDescent="0.3">
      <c r="A79" s="174" t="s">
        <v>119</v>
      </c>
      <c r="B79" s="40">
        <v>1977</v>
      </c>
      <c r="C79" s="102"/>
      <c r="D79" s="102"/>
      <c r="E79" s="16">
        <v>5440</v>
      </c>
      <c r="F79" s="17">
        <v>5094</v>
      </c>
      <c r="G79" s="17">
        <v>9195661</v>
      </c>
      <c r="H79" s="60"/>
      <c r="I79" s="104">
        <v>21867.079000000002</v>
      </c>
      <c r="J79" s="19">
        <v>673045</v>
      </c>
      <c r="K79" s="17">
        <v>4364713</v>
      </c>
      <c r="L79" s="101">
        <v>12309459</v>
      </c>
      <c r="M79" s="102"/>
      <c r="N79" s="60"/>
      <c r="O79" s="103" t="s">
        <v>2</v>
      </c>
      <c r="P79" s="51"/>
      <c r="Q79" s="17"/>
      <c r="R79" s="17"/>
      <c r="S79" s="17"/>
      <c r="T79" s="103"/>
    </row>
    <row r="80" spans="1:23" ht="26" x14ac:dyDescent="0.3">
      <c r="A80" s="174" t="s">
        <v>119</v>
      </c>
      <c r="B80" s="41">
        <v>1978</v>
      </c>
      <c r="C80" s="102"/>
      <c r="D80" s="102"/>
      <c r="E80" s="68">
        <v>5538</v>
      </c>
      <c r="F80" s="69">
        <v>5227</v>
      </c>
      <c r="G80" s="69">
        <v>9522958</v>
      </c>
      <c r="H80" s="70"/>
      <c r="I80" s="104">
        <v>24263.483</v>
      </c>
      <c r="J80" s="19">
        <v>667938</v>
      </c>
      <c r="K80" s="69">
        <v>4415633</v>
      </c>
      <c r="L80" s="90">
        <v>12281775</v>
      </c>
      <c r="M80" s="102"/>
      <c r="N80" s="70"/>
      <c r="O80" s="103" t="s">
        <v>2</v>
      </c>
      <c r="P80" s="51"/>
      <c r="Q80" s="69"/>
      <c r="R80" s="69"/>
      <c r="S80" s="69"/>
      <c r="T80" s="103"/>
    </row>
    <row r="81" spans="1:20" ht="26" x14ac:dyDescent="0.3">
      <c r="A81" s="174" t="s">
        <v>119</v>
      </c>
      <c r="B81" s="41">
        <v>1979</v>
      </c>
      <c r="C81" s="102"/>
      <c r="D81" s="102"/>
      <c r="E81" s="19">
        <v>5562</v>
      </c>
      <c r="F81" s="69">
        <v>5648</v>
      </c>
      <c r="G81" s="19">
        <v>9802697</v>
      </c>
      <c r="H81" s="91"/>
      <c r="I81" s="104">
        <v>25983.503000000001</v>
      </c>
      <c r="J81" s="19">
        <v>639735</v>
      </c>
      <c r="K81" s="19">
        <v>4106676</v>
      </c>
      <c r="L81" s="101">
        <v>11497870</v>
      </c>
      <c r="M81" s="102"/>
      <c r="N81" s="91"/>
      <c r="O81" s="103" t="s">
        <v>2</v>
      </c>
      <c r="P81" s="51"/>
      <c r="Q81" s="19"/>
      <c r="R81" s="19"/>
      <c r="S81" s="19"/>
      <c r="T81" s="103"/>
    </row>
    <row r="82" spans="1:20" ht="26" x14ac:dyDescent="0.3">
      <c r="A82" s="174" t="s">
        <v>119</v>
      </c>
      <c r="B82" s="41">
        <v>1980</v>
      </c>
      <c r="C82" s="102"/>
      <c r="D82" s="102"/>
      <c r="E82" s="6">
        <v>5583</v>
      </c>
      <c r="F82" s="8">
        <v>5714</v>
      </c>
      <c r="G82" s="8">
        <v>10179497</v>
      </c>
      <c r="H82" s="57"/>
      <c r="I82" s="104">
        <v>25613.84</v>
      </c>
      <c r="J82" s="19">
        <v>621001</v>
      </c>
      <c r="K82" s="6">
        <v>4104464</v>
      </c>
      <c r="L82" s="93">
        <v>11301699</v>
      </c>
      <c r="M82" s="102"/>
      <c r="N82" s="34"/>
      <c r="O82" s="103" t="s">
        <v>2</v>
      </c>
      <c r="P82" s="51"/>
      <c r="Q82" s="8"/>
      <c r="R82" s="6"/>
      <c r="S82" s="6"/>
      <c r="T82" s="103"/>
    </row>
    <row r="83" spans="1:20" ht="26" x14ac:dyDescent="0.3">
      <c r="A83" s="174" t="s">
        <v>119</v>
      </c>
      <c r="B83" s="41">
        <v>1981</v>
      </c>
      <c r="C83" s="102"/>
      <c r="D83" s="102"/>
      <c r="E83" s="11">
        <v>5591</v>
      </c>
      <c r="F83" s="12">
        <v>5529</v>
      </c>
      <c r="G83" s="12">
        <v>10580379</v>
      </c>
      <c r="H83" s="57"/>
      <c r="I83" s="104">
        <v>27778.190999999999</v>
      </c>
      <c r="J83" s="19">
        <v>619568</v>
      </c>
      <c r="K83" s="12">
        <v>4008637</v>
      </c>
      <c r="L83" s="101">
        <v>11162884</v>
      </c>
      <c r="M83" s="102"/>
      <c r="N83" s="57"/>
      <c r="O83" s="103" t="s">
        <v>2</v>
      </c>
      <c r="P83" s="51"/>
      <c r="Q83" s="12"/>
      <c r="R83" s="12"/>
      <c r="S83" s="12"/>
      <c r="T83" s="103"/>
    </row>
    <row r="84" spans="1:20" ht="26" x14ac:dyDescent="0.3">
      <c r="A84" s="174" t="s">
        <v>119</v>
      </c>
      <c r="B84" s="41">
        <v>1982</v>
      </c>
      <c r="C84" s="102"/>
      <c r="D84" s="102"/>
      <c r="E84" s="14">
        <v>5430</v>
      </c>
      <c r="F84" s="15">
        <v>4798</v>
      </c>
      <c r="G84" s="15">
        <v>11206740</v>
      </c>
      <c r="H84" s="57"/>
      <c r="I84" s="104">
        <v>30332.424999999999</v>
      </c>
      <c r="J84" s="19">
        <v>609447</v>
      </c>
      <c r="K84" s="15">
        <v>3904342</v>
      </c>
      <c r="L84" s="101">
        <v>10914561</v>
      </c>
      <c r="M84" s="102"/>
      <c r="N84" s="61"/>
      <c r="O84" s="103" t="s">
        <v>2</v>
      </c>
      <c r="P84" s="51"/>
      <c r="Q84" s="15"/>
      <c r="R84" s="15"/>
      <c r="S84" s="15"/>
      <c r="T84" s="103"/>
    </row>
    <row r="85" spans="1:20" ht="26" x14ac:dyDescent="0.3">
      <c r="A85" s="174" t="s">
        <v>119</v>
      </c>
      <c r="B85" s="41">
        <v>1983</v>
      </c>
      <c r="C85" s="102"/>
      <c r="D85" s="102"/>
      <c r="E85" s="63">
        <v>5201</v>
      </c>
      <c r="F85" s="65">
        <v>5294</v>
      </c>
      <c r="G85" s="65">
        <v>11698163</v>
      </c>
      <c r="H85" s="57"/>
      <c r="I85" s="104">
        <v>30947.603999999999</v>
      </c>
      <c r="J85" s="19">
        <v>600410</v>
      </c>
      <c r="K85" s="65">
        <v>3823181</v>
      </c>
      <c r="L85" s="65">
        <v>10700766</v>
      </c>
      <c r="M85" s="102"/>
      <c r="N85" s="64"/>
      <c r="O85" s="103" t="s">
        <v>2</v>
      </c>
      <c r="P85" s="51"/>
      <c r="Q85" s="65"/>
      <c r="R85" s="65"/>
      <c r="S85" s="65"/>
      <c r="T85" s="103"/>
    </row>
    <row r="86" spans="1:20" s="92" customFormat="1" ht="26" x14ac:dyDescent="0.3">
      <c r="A86" s="174" t="s">
        <v>119</v>
      </c>
      <c r="B86" s="41">
        <v>1984</v>
      </c>
      <c r="C86" s="102"/>
      <c r="D86" s="102"/>
      <c r="E86" s="19">
        <v>4937</v>
      </c>
      <c r="F86" s="19">
        <v>5101</v>
      </c>
      <c r="G86" s="19">
        <v>11889683</v>
      </c>
      <c r="H86" s="57"/>
      <c r="I86" s="104">
        <v>30839.155999999999</v>
      </c>
      <c r="J86" s="19">
        <v>603832</v>
      </c>
      <c r="K86" s="19">
        <v>3969160</v>
      </c>
      <c r="L86" s="19">
        <v>10717280</v>
      </c>
      <c r="M86" s="102"/>
      <c r="N86" s="91"/>
      <c r="O86" s="103" t="s">
        <v>2</v>
      </c>
      <c r="P86" s="51"/>
      <c r="Q86" s="19"/>
      <c r="R86" s="19"/>
      <c r="S86" s="19"/>
    </row>
    <row r="87" spans="1:20" ht="26" x14ac:dyDescent="0.3">
      <c r="A87" s="174" t="s">
        <v>119</v>
      </c>
      <c r="B87" s="41">
        <v>1985</v>
      </c>
      <c r="C87" s="102"/>
      <c r="D87" s="102"/>
      <c r="E87" s="33">
        <v>5003</v>
      </c>
      <c r="F87" s="7">
        <v>5308</v>
      </c>
      <c r="G87" s="7">
        <v>12063377</v>
      </c>
      <c r="H87" s="11">
        <v>562282</v>
      </c>
      <c r="I87" s="104">
        <v>30019.198</v>
      </c>
      <c r="J87" s="19">
        <v>589432</v>
      </c>
      <c r="K87" s="7">
        <v>3973724</v>
      </c>
      <c r="L87" s="101">
        <v>10410089</v>
      </c>
      <c r="M87" s="102"/>
      <c r="N87" s="105">
        <v>41896</v>
      </c>
      <c r="O87" s="103" t="s">
        <v>2</v>
      </c>
      <c r="P87" s="51"/>
      <c r="Q87" s="7"/>
      <c r="R87" s="7"/>
      <c r="S87" s="7"/>
      <c r="T87" s="103"/>
    </row>
    <row r="88" spans="1:20" ht="26" x14ac:dyDescent="0.3">
      <c r="A88" s="174" t="s">
        <v>119</v>
      </c>
      <c r="B88" s="41">
        <v>1986</v>
      </c>
      <c r="C88" s="102"/>
      <c r="D88" s="102"/>
      <c r="E88" s="11">
        <v>4754</v>
      </c>
      <c r="F88" s="11">
        <v>4997</v>
      </c>
      <c r="G88" s="11">
        <v>12261470</v>
      </c>
      <c r="H88" s="11">
        <v>621828</v>
      </c>
      <c r="I88" s="104">
        <v>33226.101999999999</v>
      </c>
      <c r="J88" s="11">
        <v>583226</v>
      </c>
      <c r="K88" s="11">
        <v>3796341</v>
      </c>
      <c r="L88" s="11">
        <v>9988682</v>
      </c>
      <c r="M88" s="102"/>
      <c r="N88" s="11">
        <v>39139</v>
      </c>
      <c r="O88" s="103" t="s">
        <v>2</v>
      </c>
      <c r="P88" s="51"/>
      <c r="Q88" s="12"/>
      <c r="R88" s="12"/>
      <c r="S88" s="12"/>
      <c r="T88" s="103"/>
    </row>
    <row r="89" spans="1:20" ht="26" x14ac:dyDescent="0.3">
      <c r="A89" s="174" t="s">
        <v>119</v>
      </c>
      <c r="B89" s="41">
        <v>1987</v>
      </c>
      <c r="C89" s="102"/>
      <c r="D89" s="102"/>
      <c r="E89" s="11">
        <v>4546</v>
      </c>
      <c r="F89" s="12">
        <v>4728</v>
      </c>
      <c r="G89" s="12">
        <v>12363248</v>
      </c>
      <c r="H89" s="11">
        <v>581768</v>
      </c>
      <c r="I89" s="104">
        <v>31718.256000000001</v>
      </c>
      <c r="J89" s="19">
        <v>563712</v>
      </c>
      <c r="K89" s="12">
        <v>3573007</v>
      </c>
      <c r="L89" s="101">
        <v>9366448</v>
      </c>
      <c r="M89" s="102"/>
      <c r="N89" s="11">
        <v>40629</v>
      </c>
      <c r="O89" s="103" t="s">
        <v>2</v>
      </c>
      <c r="P89" s="51"/>
      <c r="Q89" s="12"/>
      <c r="R89" s="12"/>
      <c r="S89" s="12"/>
      <c r="T89" s="103"/>
    </row>
    <row r="90" spans="1:20" ht="26" x14ac:dyDescent="0.3">
      <c r="A90" s="174" t="s">
        <v>119</v>
      </c>
      <c r="B90" s="41">
        <v>1988</v>
      </c>
      <c r="C90" s="102"/>
      <c r="D90" s="102"/>
      <c r="E90" s="14">
        <v>4321</v>
      </c>
      <c r="F90" s="15">
        <v>4378</v>
      </c>
      <c r="G90" s="15">
        <v>12316626</v>
      </c>
      <c r="H90" s="11">
        <v>535120</v>
      </c>
      <c r="I90" s="104">
        <v>35766.283000000003</v>
      </c>
      <c r="J90" s="19">
        <v>521085</v>
      </c>
      <c r="K90" s="15">
        <v>3374333</v>
      </c>
      <c r="L90" s="101">
        <v>8909877</v>
      </c>
      <c r="M90" s="102"/>
      <c r="N90" s="14">
        <v>36555</v>
      </c>
      <c r="O90" s="103" t="s">
        <v>2</v>
      </c>
      <c r="P90" s="51"/>
      <c r="Q90" s="15"/>
      <c r="R90" s="15"/>
      <c r="S90" s="15"/>
      <c r="T90" s="103"/>
    </row>
    <row r="91" spans="1:20" ht="26" x14ac:dyDescent="0.3">
      <c r="A91" s="174" t="s">
        <v>119</v>
      </c>
      <c r="B91" s="41">
        <v>1989</v>
      </c>
      <c r="C91" s="102"/>
      <c r="D91" s="102"/>
      <c r="E91" s="63">
        <v>3931</v>
      </c>
      <c r="F91" s="65">
        <v>3965</v>
      </c>
      <c r="G91" s="65">
        <v>12080425</v>
      </c>
      <c r="H91" s="11">
        <v>462385</v>
      </c>
      <c r="I91" s="104">
        <v>34737.559000000001</v>
      </c>
      <c r="J91" s="19">
        <v>466825</v>
      </c>
      <c r="K91" s="65">
        <v>3117382</v>
      </c>
      <c r="L91" s="65">
        <v>8211606</v>
      </c>
      <c r="M91" s="102"/>
      <c r="N91" s="63">
        <v>34371</v>
      </c>
      <c r="O91" s="103" t="s">
        <v>2</v>
      </c>
      <c r="P91" s="51"/>
      <c r="Q91" s="65"/>
      <c r="R91" s="65"/>
      <c r="S91" s="65"/>
      <c r="T91" s="103"/>
    </row>
    <row r="92" spans="1:20" s="94" customFormat="1" ht="26" x14ac:dyDescent="0.3">
      <c r="A92" s="174" t="s">
        <v>119</v>
      </c>
      <c r="B92" s="42">
        <v>1990</v>
      </c>
      <c r="C92" s="102"/>
      <c r="D92" s="102"/>
      <c r="E92" s="19">
        <v>3171</v>
      </c>
      <c r="F92" s="19">
        <v>3129</v>
      </c>
      <c r="G92" s="19">
        <v>10710701</v>
      </c>
      <c r="H92" s="11">
        <v>366536</v>
      </c>
      <c r="I92" s="104">
        <v>35234.370999999999</v>
      </c>
      <c r="J92" s="19">
        <v>369730</v>
      </c>
      <c r="K92" s="19">
        <v>2559156</v>
      </c>
      <c r="L92" s="19">
        <v>6708575</v>
      </c>
      <c r="M92" s="102"/>
      <c r="N92" s="19">
        <v>27604</v>
      </c>
      <c r="O92" s="103" t="s">
        <v>17</v>
      </c>
      <c r="P92" s="51"/>
      <c r="Q92" s="19"/>
      <c r="R92" s="19"/>
      <c r="S92" s="19"/>
    </row>
    <row r="93" spans="1:20" s="92" customFormat="1" ht="26" x14ac:dyDescent="0.3">
      <c r="A93" s="174" t="s">
        <v>119</v>
      </c>
      <c r="B93" s="43">
        <v>1991</v>
      </c>
      <c r="C93" s="102"/>
      <c r="D93" s="102"/>
      <c r="E93" s="19">
        <v>2577</v>
      </c>
      <c r="F93" s="19">
        <v>2090</v>
      </c>
      <c r="G93" s="19">
        <v>9371387</v>
      </c>
      <c r="H93" s="11">
        <v>166446</v>
      </c>
      <c r="I93" s="104">
        <v>26525.07</v>
      </c>
      <c r="J93" s="19">
        <v>300611</v>
      </c>
      <c r="K93" s="20">
        <v>2095495</v>
      </c>
      <c r="L93" s="101">
        <v>5764281</v>
      </c>
      <c r="M93" s="102"/>
      <c r="N93" s="20">
        <v>23947</v>
      </c>
      <c r="O93" s="103" t="s">
        <v>18</v>
      </c>
      <c r="P93" s="51"/>
      <c r="Q93" s="20"/>
      <c r="R93" s="20"/>
      <c r="S93" s="19"/>
    </row>
    <row r="94" spans="1:20" ht="26" x14ac:dyDescent="0.3">
      <c r="A94" s="174" t="s">
        <v>119</v>
      </c>
      <c r="B94" s="29">
        <v>1992</v>
      </c>
      <c r="C94" s="102"/>
      <c r="D94" s="102"/>
      <c r="E94" s="105">
        <v>1978</v>
      </c>
      <c r="F94" s="101">
        <v>1866</v>
      </c>
      <c r="G94" s="101">
        <v>8308666</v>
      </c>
      <c r="H94" s="11">
        <v>189456</v>
      </c>
      <c r="I94" s="104">
        <v>24486.162</v>
      </c>
      <c r="J94" s="101">
        <v>228635</v>
      </c>
      <c r="K94" s="101">
        <v>1704101</v>
      </c>
      <c r="L94" s="101">
        <v>4851128</v>
      </c>
      <c r="M94" s="102"/>
      <c r="N94" s="105">
        <v>19244</v>
      </c>
      <c r="O94" s="103" t="s">
        <v>18</v>
      </c>
      <c r="P94" s="51"/>
      <c r="S94" s="19"/>
      <c r="T94" s="103"/>
    </row>
    <row r="95" spans="1:20" ht="26" x14ac:dyDescent="0.3">
      <c r="A95" s="174" t="s">
        <v>119</v>
      </c>
      <c r="B95" s="36">
        <v>1993</v>
      </c>
      <c r="C95" s="102"/>
      <c r="D95" s="102"/>
      <c r="E95" s="105">
        <v>1470</v>
      </c>
      <c r="F95" s="101">
        <v>1409</v>
      </c>
      <c r="G95" s="101">
        <v>7441099</v>
      </c>
      <c r="H95" s="11">
        <v>66985</v>
      </c>
      <c r="I95" s="104">
        <v>26313.103999999999</v>
      </c>
      <c r="J95" s="101">
        <v>183744</v>
      </c>
      <c r="K95" s="101">
        <v>1441833</v>
      </c>
      <c r="L95" s="101">
        <v>4025748</v>
      </c>
      <c r="M95" s="102"/>
      <c r="N95" s="105">
        <v>15610</v>
      </c>
      <c r="O95" s="103" t="s">
        <v>18</v>
      </c>
      <c r="P95" s="51"/>
      <c r="S95" s="19"/>
      <c r="T95" s="103"/>
    </row>
    <row r="96" spans="1:20" ht="26" x14ac:dyDescent="0.3">
      <c r="A96" s="174" t="s">
        <v>119</v>
      </c>
      <c r="B96" s="29">
        <v>1994</v>
      </c>
      <c r="C96" s="102"/>
      <c r="D96" s="102"/>
      <c r="E96" s="105">
        <v>1004</v>
      </c>
      <c r="F96" s="101">
        <v>1105</v>
      </c>
      <c r="G96" s="101">
        <v>6011856</v>
      </c>
      <c r="H96" s="11">
        <v>92481</v>
      </c>
      <c r="I96" s="104">
        <v>23158.946</v>
      </c>
      <c r="J96" s="101">
        <v>155557</v>
      </c>
      <c r="K96" s="101">
        <v>1248559</v>
      </c>
      <c r="L96" s="101">
        <v>3426256</v>
      </c>
      <c r="M96" s="102"/>
      <c r="N96" s="105">
        <v>16667</v>
      </c>
      <c r="O96" s="103" t="s">
        <v>18</v>
      </c>
      <c r="P96" s="51"/>
      <c r="S96" s="19"/>
      <c r="T96" s="103"/>
    </row>
    <row r="97" spans="1:20" ht="26" x14ac:dyDescent="0.3">
      <c r="A97" s="174" t="s">
        <v>119</v>
      </c>
      <c r="B97" s="38">
        <v>1995</v>
      </c>
      <c r="C97" s="102"/>
      <c r="D97" s="102"/>
      <c r="E97" s="105">
        <v>820</v>
      </c>
      <c r="F97" s="102"/>
      <c r="G97" s="101">
        <v>5151048</v>
      </c>
      <c r="H97" s="101">
        <v>62386</v>
      </c>
      <c r="I97" s="104">
        <v>25086.482</v>
      </c>
      <c r="J97" s="101">
        <v>138091</v>
      </c>
      <c r="K97" s="101">
        <v>1090450</v>
      </c>
      <c r="L97" s="101">
        <v>2944286</v>
      </c>
      <c r="M97" s="102"/>
      <c r="N97" s="102"/>
      <c r="O97" s="103" t="s">
        <v>20</v>
      </c>
      <c r="P97" s="51"/>
      <c r="S97" s="19"/>
      <c r="T97" s="103"/>
    </row>
    <row r="98" spans="1:20" ht="26" x14ac:dyDescent="0.3">
      <c r="A98" s="174" t="s">
        <v>119</v>
      </c>
      <c r="B98" s="39">
        <v>1996</v>
      </c>
      <c r="C98" s="102"/>
      <c r="D98" s="102"/>
      <c r="E98" s="105">
        <v>731</v>
      </c>
      <c r="F98" s="102"/>
      <c r="G98" s="101">
        <v>4054190</v>
      </c>
      <c r="H98" s="101">
        <v>34885</v>
      </c>
      <c r="I98" s="104">
        <v>23143</v>
      </c>
      <c r="J98" s="101">
        <v>98964</v>
      </c>
      <c r="K98" s="101">
        <v>815838</v>
      </c>
      <c r="L98" s="101">
        <v>2373925</v>
      </c>
      <c r="M98" s="102"/>
      <c r="N98" s="105">
        <v>41421</v>
      </c>
      <c r="O98" s="103" t="s">
        <v>63</v>
      </c>
      <c r="P98" s="51"/>
      <c r="S98" s="19"/>
      <c r="T98" s="103"/>
    </row>
    <row r="99" spans="1:20" ht="26" x14ac:dyDescent="0.3">
      <c r="A99" s="174" t="s">
        <v>119</v>
      </c>
      <c r="B99" s="71">
        <v>1997</v>
      </c>
      <c r="C99" s="102"/>
      <c r="D99" s="102"/>
      <c r="E99" s="105">
        <v>642</v>
      </c>
      <c r="F99" s="102"/>
      <c r="G99" s="101">
        <v>3615016</v>
      </c>
      <c r="H99" s="101">
        <v>56619</v>
      </c>
      <c r="I99" s="104">
        <v>25721</v>
      </c>
      <c r="J99" s="101">
        <v>106803</v>
      </c>
      <c r="K99" s="101">
        <v>783630</v>
      </c>
      <c r="L99" s="101">
        <v>2211711</v>
      </c>
      <c r="M99" s="102"/>
      <c r="N99" s="105">
        <v>12470</v>
      </c>
      <c r="O99" s="103" t="s">
        <v>64</v>
      </c>
      <c r="P99" s="51"/>
      <c r="S99" s="19"/>
      <c r="T99" s="103"/>
    </row>
    <row r="100" spans="1:20" ht="26" x14ac:dyDescent="0.3">
      <c r="A100" s="174" t="s">
        <v>119</v>
      </c>
      <c r="B100" s="40">
        <v>1998</v>
      </c>
      <c r="C100" s="102"/>
      <c r="D100" s="102"/>
      <c r="E100" s="105">
        <v>593</v>
      </c>
      <c r="F100" s="102"/>
      <c r="G100" s="101">
        <v>3188101</v>
      </c>
      <c r="H100" s="101">
        <v>47772</v>
      </c>
      <c r="I100" s="104">
        <v>33849</v>
      </c>
      <c r="J100" s="101">
        <v>94819</v>
      </c>
      <c r="K100" s="101">
        <v>747954</v>
      </c>
      <c r="L100" s="234">
        <v>1094940</v>
      </c>
      <c r="M100" s="102"/>
      <c r="N100" s="105">
        <v>11485</v>
      </c>
      <c r="O100" s="103" t="s">
        <v>65</v>
      </c>
      <c r="P100" s="51"/>
      <c r="S100" s="19"/>
      <c r="T100" s="103"/>
    </row>
    <row r="101" spans="1:20" ht="26" x14ac:dyDescent="0.3">
      <c r="A101" s="174" t="s">
        <v>119</v>
      </c>
      <c r="B101" s="41">
        <v>1999</v>
      </c>
      <c r="C101" s="102"/>
      <c r="D101" s="102"/>
      <c r="E101" s="105">
        <v>535</v>
      </c>
      <c r="F101" s="105">
        <v>488</v>
      </c>
      <c r="G101" s="101">
        <v>3000390</v>
      </c>
      <c r="H101" s="101">
        <v>25734</v>
      </c>
      <c r="I101" s="104">
        <v>29299</v>
      </c>
      <c r="J101" s="101">
        <v>95525</v>
      </c>
      <c r="K101" s="101">
        <v>770751</v>
      </c>
      <c r="L101" s="234">
        <v>1080119</v>
      </c>
      <c r="M101" s="102"/>
      <c r="N101" s="105">
        <v>10290</v>
      </c>
      <c r="O101" s="103" t="s">
        <v>66</v>
      </c>
      <c r="P101" s="51"/>
      <c r="S101" s="19"/>
      <c r="T101" s="103"/>
    </row>
    <row r="102" spans="1:20" ht="26" x14ac:dyDescent="0.3">
      <c r="A102" s="174" t="s">
        <v>119</v>
      </c>
      <c r="B102" s="42">
        <v>2000</v>
      </c>
      <c r="C102" s="102"/>
      <c r="D102" s="102"/>
      <c r="E102" s="105">
        <v>453</v>
      </c>
      <c r="F102" s="105">
        <v>281</v>
      </c>
      <c r="G102" s="101">
        <v>2569000</v>
      </c>
      <c r="H102" s="101">
        <v>12989</v>
      </c>
      <c r="I102" s="104">
        <v>27814</v>
      </c>
      <c r="J102" s="101">
        <v>84000</v>
      </c>
      <c r="K102" s="101">
        <v>665000</v>
      </c>
      <c r="L102" s="234">
        <v>1057059</v>
      </c>
      <c r="M102" s="102"/>
      <c r="N102" s="105">
        <v>5204</v>
      </c>
      <c r="O102" s="103" t="s">
        <v>67</v>
      </c>
      <c r="P102" s="51"/>
      <c r="S102" s="19"/>
      <c r="T102" s="103"/>
    </row>
    <row r="103" spans="1:20" ht="26" x14ac:dyDescent="0.3">
      <c r="A103" s="174" t="s">
        <v>119</v>
      </c>
      <c r="B103" s="43">
        <v>2001</v>
      </c>
      <c r="C103" s="102"/>
      <c r="D103" s="102"/>
      <c r="E103" s="105">
        <v>70</v>
      </c>
      <c r="F103" s="101">
        <v>246</v>
      </c>
      <c r="G103" s="101">
        <v>1403198</v>
      </c>
      <c r="H103" s="101">
        <v>25158</v>
      </c>
      <c r="I103" s="104">
        <v>18395</v>
      </c>
      <c r="J103" s="101">
        <v>47631</v>
      </c>
      <c r="K103" s="101">
        <v>340073</v>
      </c>
      <c r="L103" s="234">
        <v>1004643</v>
      </c>
      <c r="M103" s="102"/>
      <c r="N103" s="105">
        <v>7111</v>
      </c>
      <c r="O103" s="103" t="s">
        <v>68</v>
      </c>
      <c r="P103" s="51"/>
      <c r="S103" s="19"/>
      <c r="T103" s="103"/>
    </row>
    <row r="104" spans="1:20" ht="26" x14ac:dyDescent="0.3">
      <c r="A104" s="174" t="s">
        <v>119</v>
      </c>
      <c r="B104" s="29">
        <v>2002</v>
      </c>
      <c r="C104" s="102"/>
      <c r="D104" s="102"/>
      <c r="E104" s="105">
        <v>74</v>
      </c>
      <c r="F104" s="101">
        <v>194</v>
      </c>
      <c r="G104" s="101">
        <v>1349048</v>
      </c>
      <c r="H104" s="101">
        <v>15926</v>
      </c>
      <c r="I104" s="104">
        <v>19315</v>
      </c>
      <c r="J104" s="101">
        <v>43663</v>
      </c>
      <c r="K104" s="101">
        <v>291702</v>
      </c>
      <c r="L104" s="234">
        <v>819163</v>
      </c>
      <c r="M104" s="102"/>
      <c r="N104" s="105">
        <v>4984</v>
      </c>
      <c r="O104" s="103" t="s">
        <v>68</v>
      </c>
      <c r="P104" s="51"/>
      <c r="S104" s="19"/>
      <c r="T104" s="103"/>
    </row>
    <row r="105" spans="1:20" ht="26" x14ac:dyDescent="0.3">
      <c r="A105" s="174" t="s">
        <v>119</v>
      </c>
      <c r="B105" s="36">
        <v>2003</v>
      </c>
      <c r="C105" s="102"/>
      <c r="D105" s="102"/>
      <c r="E105" s="105">
        <v>86</v>
      </c>
      <c r="F105" s="101">
        <v>142</v>
      </c>
      <c r="G105" s="101">
        <v>1521122</v>
      </c>
      <c r="H105" s="101">
        <v>22102</v>
      </c>
      <c r="I105" s="104">
        <v>30919</v>
      </c>
      <c r="J105" s="101">
        <v>43383</v>
      </c>
      <c r="K105" s="101">
        <v>339306</v>
      </c>
      <c r="L105" s="234">
        <v>936669</v>
      </c>
      <c r="M105" s="102"/>
      <c r="N105" s="105">
        <v>4933</v>
      </c>
      <c r="O105" s="103" t="s">
        <v>68</v>
      </c>
      <c r="P105" s="51"/>
      <c r="S105" s="19"/>
      <c r="T105" s="103"/>
    </row>
    <row r="106" spans="1:20" ht="26" x14ac:dyDescent="0.3">
      <c r="A106" s="174" t="s">
        <v>119</v>
      </c>
      <c r="B106" s="37">
        <v>2004</v>
      </c>
      <c r="C106" s="102"/>
      <c r="D106" s="102"/>
      <c r="E106" s="105">
        <v>76</v>
      </c>
      <c r="F106" s="101">
        <v>127</v>
      </c>
      <c r="G106" s="101">
        <v>1383435</v>
      </c>
      <c r="H106" s="101">
        <v>24197</v>
      </c>
      <c r="I106" s="104">
        <v>28565</v>
      </c>
      <c r="J106" s="101">
        <v>37531</v>
      </c>
      <c r="K106" s="101">
        <v>237421</v>
      </c>
      <c r="L106" s="234">
        <v>727561</v>
      </c>
      <c r="M106" s="102"/>
      <c r="N106" s="105">
        <v>4887</v>
      </c>
      <c r="O106" s="103" t="s">
        <v>68</v>
      </c>
      <c r="P106" s="51"/>
      <c r="S106" s="19"/>
      <c r="T106" s="103"/>
    </row>
    <row r="107" spans="1:20" ht="26" x14ac:dyDescent="0.3">
      <c r="A107" s="174" t="s">
        <v>119</v>
      </c>
      <c r="B107" s="38">
        <v>2005</v>
      </c>
      <c r="C107" s="102"/>
      <c r="D107" s="102"/>
      <c r="E107" s="105">
        <v>66</v>
      </c>
      <c r="F107" s="101">
        <v>116</v>
      </c>
      <c r="G107" s="101">
        <v>1231881</v>
      </c>
      <c r="H107" s="101">
        <v>14736</v>
      </c>
      <c r="I107" s="104">
        <v>27262</v>
      </c>
      <c r="J107" s="101">
        <v>32598</v>
      </c>
      <c r="K107" s="101">
        <v>213938</v>
      </c>
      <c r="L107" s="234">
        <v>688327</v>
      </c>
      <c r="M107" s="102"/>
      <c r="N107" s="105">
        <v>2031</v>
      </c>
      <c r="O107" s="103" t="s">
        <v>0</v>
      </c>
      <c r="P107" s="51"/>
      <c r="S107" s="19"/>
      <c r="T107" s="103"/>
    </row>
    <row r="108" spans="1:20" ht="26" x14ac:dyDescent="0.3">
      <c r="A108" s="174" t="s">
        <v>119</v>
      </c>
      <c r="B108" s="39">
        <v>2006</v>
      </c>
      <c r="C108" s="102"/>
      <c r="D108" s="102"/>
      <c r="E108" s="105">
        <v>59</v>
      </c>
      <c r="F108" s="101">
        <v>60</v>
      </c>
      <c r="G108" s="101">
        <v>1030076</v>
      </c>
      <c r="H108" s="101">
        <v>11190</v>
      </c>
      <c r="I108" s="104">
        <v>18107</v>
      </c>
      <c r="J108" s="101">
        <v>22919</v>
      </c>
      <c r="K108" s="101">
        <v>182224</v>
      </c>
      <c r="L108" s="234">
        <v>767209</v>
      </c>
      <c r="M108" s="102"/>
      <c r="N108" s="105">
        <v>919</v>
      </c>
      <c r="O108" s="103" t="s">
        <v>0</v>
      </c>
      <c r="P108" s="51"/>
      <c r="S108" s="19"/>
      <c r="T108" s="103"/>
    </row>
    <row r="109" spans="1:20" ht="26" x14ac:dyDescent="0.3">
      <c r="A109" s="174" t="s">
        <v>119</v>
      </c>
      <c r="B109" s="44">
        <v>2007</v>
      </c>
      <c r="C109" s="102"/>
      <c r="D109" s="102"/>
      <c r="E109" s="105">
        <v>48</v>
      </c>
      <c r="F109" s="101">
        <v>46</v>
      </c>
      <c r="G109" s="101">
        <v>886326</v>
      </c>
      <c r="H109" s="101">
        <v>16680</v>
      </c>
      <c r="I109" s="104">
        <v>13016</v>
      </c>
      <c r="J109" s="101">
        <v>19005</v>
      </c>
      <c r="K109" s="101">
        <v>126624</v>
      </c>
      <c r="L109" s="234">
        <v>567690</v>
      </c>
      <c r="M109" s="102"/>
      <c r="N109" s="105">
        <v>1072</v>
      </c>
      <c r="O109" s="103" t="s">
        <v>0</v>
      </c>
      <c r="P109" s="51"/>
      <c r="S109" s="19"/>
      <c r="T109" s="103"/>
    </row>
    <row r="110" spans="1:20" ht="26" x14ac:dyDescent="0.3">
      <c r="A110" s="174" t="s">
        <v>119</v>
      </c>
      <c r="B110" s="45">
        <v>2008</v>
      </c>
      <c r="C110" s="102"/>
      <c r="D110" s="102"/>
      <c r="E110" s="105">
        <v>45</v>
      </c>
      <c r="F110" s="101">
        <v>71</v>
      </c>
      <c r="G110" s="101">
        <v>780926</v>
      </c>
      <c r="H110" s="101">
        <v>6492</v>
      </c>
      <c r="I110" s="104">
        <v>37863</v>
      </c>
      <c r="J110" s="101">
        <v>17348</v>
      </c>
      <c r="K110" s="101">
        <v>117365</v>
      </c>
      <c r="L110" s="234">
        <v>473807</v>
      </c>
      <c r="M110" s="102"/>
      <c r="N110" s="105">
        <v>1687</v>
      </c>
      <c r="O110" s="103" t="s">
        <v>0</v>
      </c>
      <c r="P110" s="51"/>
      <c r="S110" s="19"/>
      <c r="T110" s="103"/>
    </row>
    <row r="111" spans="1:20" ht="26" x14ac:dyDescent="0.3">
      <c r="A111" s="174" t="s">
        <v>119</v>
      </c>
      <c r="B111" s="46">
        <v>2009</v>
      </c>
      <c r="C111" s="102"/>
      <c r="D111" s="102"/>
      <c r="E111" s="105">
        <v>35</v>
      </c>
      <c r="F111" s="101">
        <v>38</v>
      </c>
      <c r="G111" s="101">
        <v>780756</v>
      </c>
      <c r="H111" s="101">
        <v>6105</v>
      </c>
      <c r="I111" s="104">
        <v>7952</v>
      </c>
      <c r="J111" s="101">
        <v>14750</v>
      </c>
      <c r="K111" s="101">
        <v>117474</v>
      </c>
      <c r="L111" s="234">
        <v>423674</v>
      </c>
      <c r="M111" s="102"/>
      <c r="N111" s="105">
        <v>232</v>
      </c>
      <c r="O111" s="103" t="s">
        <v>0</v>
      </c>
      <c r="P111" s="51" t="s">
        <v>40</v>
      </c>
      <c r="S111" s="19"/>
      <c r="T111" s="103"/>
    </row>
    <row r="112" spans="1:20" ht="26" x14ac:dyDescent="0.3">
      <c r="A112" s="174" t="s">
        <v>119</v>
      </c>
      <c r="B112" s="40">
        <v>2010</v>
      </c>
      <c r="C112" s="102"/>
      <c r="D112" s="102"/>
      <c r="E112" s="105">
        <v>32</v>
      </c>
      <c r="F112" s="101">
        <v>37</v>
      </c>
      <c r="G112" s="101">
        <v>627099</v>
      </c>
      <c r="H112" s="101">
        <v>4916</v>
      </c>
      <c r="I112" s="104">
        <v>14259</v>
      </c>
      <c r="J112" s="101">
        <v>12905</v>
      </c>
      <c r="K112" s="101">
        <v>106138</v>
      </c>
      <c r="L112" s="234">
        <v>411677</v>
      </c>
      <c r="M112" s="102"/>
      <c r="N112" s="105">
        <v>210</v>
      </c>
      <c r="O112" s="103" t="s">
        <v>0</v>
      </c>
      <c r="P112" s="51"/>
      <c r="S112" s="19"/>
      <c r="T112" s="103"/>
    </row>
    <row r="113" spans="1:20" ht="26" x14ac:dyDescent="0.3">
      <c r="A113" s="174" t="s">
        <v>119</v>
      </c>
      <c r="B113" s="40">
        <v>2011</v>
      </c>
      <c r="C113" s="102"/>
      <c r="D113" s="102"/>
      <c r="E113" s="105">
        <v>30</v>
      </c>
      <c r="F113" s="101">
        <v>35</v>
      </c>
      <c r="G113" s="101">
        <v>577702</v>
      </c>
      <c r="H113" s="101">
        <v>3404</v>
      </c>
      <c r="I113" s="104">
        <v>12804</v>
      </c>
      <c r="J113" s="101">
        <v>12509</v>
      </c>
      <c r="K113" s="101">
        <v>107492</v>
      </c>
      <c r="L113" s="234">
        <v>393959</v>
      </c>
      <c r="M113" s="102"/>
      <c r="N113" s="105">
        <v>357</v>
      </c>
      <c r="O113" s="103" t="s">
        <v>0</v>
      </c>
      <c r="P113" s="51"/>
      <c r="S113" s="19"/>
      <c r="T113" s="103"/>
    </row>
    <row r="114" spans="1:20" ht="26" x14ac:dyDescent="0.3">
      <c r="A114" s="174" t="s">
        <v>119</v>
      </c>
      <c r="B114" s="40">
        <v>2012</v>
      </c>
      <c r="C114" s="102"/>
      <c r="D114" s="102"/>
      <c r="E114" s="105">
        <v>28</v>
      </c>
      <c r="F114" s="101">
        <v>31</v>
      </c>
      <c r="G114" s="101">
        <v>540086</v>
      </c>
      <c r="H114" s="101">
        <v>3481</v>
      </c>
      <c r="I114" s="104">
        <v>3797</v>
      </c>
      <c r="J114" s="101">
        <v>12405</v>
      </c>
      <c r="K114" s="101">
        <v>134956</v>
      </c>
      <c r="L114" s="234">
        <v>382175</v>
      </c>
      <c r="M114" s="102"/>
      <c r="N114" s="105">
        <v>249</v>
      </c>
      <c r="O114" s="103" t="s">
        <v>0</v>
      </c>
      <c r="P114" s="51" t="s">
        <v>40</v>
      </c>
      <c r="S114" s="19"/>
      <c r="T114" s="103"/>
    </row>
    <row r="115" spans="1:20" ht="26" x14ac:dyDescent="0.3">
      <c r="A115" s="174" t="s">
        <v>119</v>
      </c>
      <c r="B115" s="40">
        <v>2013</v>
      </c>
      <c r="C115" s="102"/>
      <c r="D115" s="102"/>
      <c r="E115" s="105">
        <v>28</v>
      </c>
      <c r="F115" s="101">
        <v>33</v>
      </c>
      <c r="G115" s="101">
        <v>525475</v>
      </c>
      <c r="H115" s="101">
        <v>3707</v>
      </c>
      <c r="I115" s="101">
        <v>4390</v>
      </c>
      <c r="J115" s="101">
        <v>12492</v>
      </c>
      <c r="K115" s="101">
        <v>121490</v>
      </c>
      <c r="L115" s="234">
        <v>452756</v>
      </c>
      <c r="M115" s="102"/>
      <c r="N115" s="105">
        <v>199</v>
      </c>
      <c r="O115" s="103" t="s">
        <v>0</v>
      </c>
      <c r="P115" s="51"/>
      <c r="S115" s="19"/>
      <c r="T115" s="103"/>
    </row>
    <row r="116" spans="1:20" ht="26" x14ac:dyDescent="0.3">
      <c r="A116" s="174" t="s">
        <v>119</v>
      </c>
      <c r="B116" s="40">
        <v>2014</v>
      </c>
      <c r="C116" s="102"/>
      <c r="D116" s="102"/>
      <c r="E116" s="105">
        <v>29</v>
      </c>
      <c r="F116" s="101">
        <v>34</v>
      </c>
      <c r="G116" s="101">
        <v>540856</v>
      </c>
      <c r="H116" s="101">
        <v>3931</v>
      </c>
      <c r="I116" s="101">
        <v>8560</v>
      </c>
      <c r="J116" s="101">
        <v>12536</v>
      </c>
      <c r="K116" s="101">
        <v>127851</v>
      </c>
      <c r="L116" s="234">
        <v>442032</v>
      </c>
      <c r="M116" s="102"/>
      <c r="N116" s="105">
        <v>235</v>
      </c>
      <c r="O116" s="103" t="s">
        <v>0</v>
      </c>
      <c r="P116" s="51"/>
      <c r="S116" s="19"/>
      <c r="T116" s="103"/>
    </row>
    <row r="117" spans="1:20" ht="26" x14ac:dyDescent="0.3">
      <c r="A117" s="174" t="s">
        <v>119</v>
      </c>
      <c r="B117" s="40">
        <v>2015</v>
      </c>
      <c r="C117" s="102"/>
      <c r="D117" s="102"/>
      <c r="E117" s="105">
        <v>26</v>
      </c>
      <c r="F117" s="101">
        <v>27</v>
      </c>
      <c r="G117" s="101">
        <v>482415</v>
      </c>
      <c r="H117" s="101">
        <v>5488</v>
      </c>
      <c r="I117" s="101">
        <v>3914</v>
      </c>
      <c r="J117" s="101">
        <v>10136</v>
      </c>
      <c r="K117" s="101">
        <v>101161</v>
      </c>
      <c r="L117" s="234">
        <v>427756</v>
      </c>
      <c r="M117" s="102"/>
      <c r="N117" s="105">
        <v>147</v>
      </c>
      <c r="O117" s="103" t="s">
        <v>0</v>
      </c>
      <c r="P117" s="51"/>
      <c r="S117" s="19"/>
      <c r="T117" s="103"/>
    </row>
    <row r="118" spans="1:20" ht="26" x14ac:dyDescent="0.3">
      <c r="A118" s="174" t="s">
        <v>119</v>
      </c>
      <c r="B118" s="40">
        <v>2016</v>
      </c>
      <c r="C118" s="102"/>
      <c r="D118" s="102"/>
      <c r="E118" s="105">
        <v>23</v>
      </c>
      <c r="F118" s="101">
        <v>24</v>
      </c>
      <c r="G118" s="101">
        <v>451375</v>
      </c>
      <c r="H118" s="101">
        <v>3940</v>
      </c>
      <c r="I118" s="101">
        <v>2689</v>
      </c>
      <c r="J118" s="101">
        <v>8110</v>
      </c>
      <c r="K118" s="101">
        <v>78181</v>
      </c>
      <c r="L118" s="234">
        <v>380808</v>
      </c>
      <c r="M118" s="102"/>
      <c r="N118" s="105">
        <v>81</v>
      </c>
      <c r="O118" s="103"/>
      <c r="P118" s="51"/>
      <c r="S118" s="19"/>
      <c r="T118" s="103"/>
    </row>
    <row r="119" spans="1:20" ht="26" x14ac:dyDescent="0.3">
      <c r="A119" s="174" t="s">
        <v>119</v>
      </c>
      <c r="B119" s="40">
        <v>2017</v>
      </c>
      <c r="C119" s="102"/>
      <c r="D119" s="102"/>
      <c r="E119" s="105">
        <v>23</v>
      </c>
      <c r="F119" s="101">
        <v>23</v>
      </c>
      <c r="G119" s="101">
        <v>420546</v>
      </c>
      <c r="H119" s="101">
        <v>5694</v>
      </c>
      <c r="I119" s="101">
        <v>5994</v>
      </c>
      <c r="J119" s="101">
        <v>8688</v>
      </c>
      <c r="K119" s="101">
        <v>60883</v>
      </c>
      <c r="L119" s="234">
        <v>159837</v>
      </c>
      <c r="M119" s="102"/>
      <c r="N119" s="105">
        <v>162</v>
      </c>
      <c r="O119" s="103"/>
      <c r="P119" s="51"/>
      <c r="S119" s="19"/>
      <c r="T119" s="103"/>
    </row>
    <row r="120" spans="1:20" ht="26" x14ac:dyDescent="0.3">
      <c r="A120" s="174" t="s">
        <v>119</v>
      </c>
      <c r="B120" s="40">
        <v>2018</v>
      </c>
      <c r="C120" s="102"/>
      <c r="D120" s="102"/>
      <c r="E120" s="105">
        <v>24</v>
      </c>
      <c r="F120" s="101">
        <v>25</v>
      </c>
      <c r="G120" s="101">
        <v>477906</v>
      </c>
      <c r="H120" s="101">
        <v>5553</v>
      </c>
      <c r="I120" s="101">
        <v>6551</v>
      </c>
      <c r="J120" s="101">
        <v>7824</v>
      </c>
      <c r="K120" s="101">
        <v>66250</v>
      </c>
      <c r="L120" s="234">
        <v>140399</v>
      </c>
      <c r="M120" s="102"/>
      <c r="N120" s="105">
        <v>56</v>
      </c>
      <c r="O120" s="103"/>
      <c r="P120" s="51"/>
      <c r="S120" s="19"/>
      <c r="T120" s="103"/>
    </row>
    <row r="121" spans="1:20" ht="26" x14ac:dyDescent="0.3">
      <c r="A121" s="174" t="s">
        <v>119</v>
      </c>
      <c r="B121" s="40">
        <v>2019</v>
      </c>
      <c r="C121" s="102"/>
      <c r="D121" s="102"/>
      <c r="E121" s="105">
        <v>20</v>
      </c>
      <c r="F121" s="101">
        <v>25</v>
      </c>
      <c r="G121" s="101">
        <v>396811</v>
      </c>
      <c r="H121" s="101">
        <v>4343</v>
      </c>
      <c r="I121" s="101">
        <v>10536</v>
      </c>
      <c r="J121" s="101">
        <v>5862</v>
      </c>
      <c r="K121" s="101">
        <v>36217</v>
      </c>
      <c r="L121" s="234">
        <v>93788</v>
      </c>
      <c r="M121" s="102"/>
      <c r="N121" s="105"/>
      <c r="O121" s="103"/>
      <c r="P121" s="51"/>
      <c r="S121" s="19"/>
      <c r="T121" s="103"/>
    </row>
    <row r="122" spans="1:20" ht="39" x14ac:dyDescent="0.3">
      <c r="A122" s="175" t="s">
        <v>120</v>
      </c>
      <c r="B122" s="29">
        <v>1960</v>
      </c>
      <c r="C122" s="11">
        <v>9961044</v>
      </c>
      <c r="D122" s="11">
        <v>0</v>
      </c>
      <c r="E122" s="11">
        <v>9794</v>
      </c>
      <c r="F122" s="11">
        <v>5439</v>
      </c>
      <c r="G122" s="11">
        <v>11114838</v>
      </c>
      <c r="H122" s="11">
        <v>0</v>
      </c>
      <c r="I122" s="11">
        <v>18962.080000000002</v>
      </c>
      <c r="J122" s="11">
        <v>1627008</v>
      </c>
      <c r="K122" s="11">
        <v>0</v>
      </c>
      <c r="L122" s="11">
        <v>30169114</v>
      </c>
      <c r="M122" s="11">
        <v>0</v>
      </c>
      <c r="N122" s="11">
        <v>0</v>
      </c>
      <c r="O122" s="103" t="s">
        <v>2</v>
      </c>
      <c r="P122" s="51"/>
      <c r="Q122" s="12"/>
      <c r="R122" s="12"/>
      <c r="S122" s="12"/>
      <c r="T122" s="12"/>
    </row>
    <row r="123" spans="1:20" ht="39" x14ac:dyDescent="0.3">
      <c r="A123" s="175" t="s">
        <v>120</v>
      </c>
      <c r="B123" s="29">
        <v>1961</v>
      </c>
      <c r="C123" s="11">
        <v>10005980</v>
      </c>
      <c r="D123" s="11">
        <v>0</v>
      </c>
      <c r="E123" s="11">
        <v>9276</v>
      </c>
      <c r="F123" s="11">
        <v>2785</v>
      </c>
      <c r="G123" s="11">
        <v>11552890</v>
      </c>
      <c r="H123" s="11">
        <v>0</v>
      </c>
      <c r="I123" s="11">
        <v>24415.149000000001</v>
      </c>
      <c r="J123" s="11">
        <v>1586285</v>
      </c>
      <c r="K123" s="11">
        <v>0</v>
      </c>
      <c r="L123" s="11">
        <v>32721624</v>
      </c>
      <c r="M123" s="11">
        <v>0</v>
      </c>
      <c r="N123" s="11">
        <v>434529</v>
      </c>
      <c r="O123" s="103" t="s">
        <v>2</v>
      </c>
      <c r="P123" s="51"/>
      <c r="Q123" s="12"/>
      <c r="R123" s="12"/>
      <c r="S123" s="12"/>
      <c r="T123" s="12"/>
    </row>
    <row r="124" spans="1:20" ht="39" x14ac:dyDescent="0.3">
      <c r="A124" s="175" t="s">
        <v>120</v>
      </c>
      <c r="B124" s="29">
        <v>1962</v>
      </c>
      <c r="C124" s="11">
        <v>10049935</v>
      </c>
      <c r="D124" s="11">
        <v>0</v>
      </c>
      <c r="E124" s="11">
        <v>9493</v>
      </c>
      <c r="F124" s="11">
        <v>3682</v>
      </c>
      <c r="G124" s="11">
        <v>13072789</v>
      </c>
      <c r="H124" s="11">
        <v>0</v>
      </c>
      <c r="I124" s="11">
        <v>35159.199999999997</v>
      </c>
      <c r="J124" s="11">
        <v>1840226</v>
      </c>
      <c r="K124" s="11">
        <v>0</v>
      </c>
      <c r="L124" s="11">
        <v>37696144</v>
      </c>
      <c r="M124" s="11">
        <v>0</v>
      </c>
      <c r="N124" s="11">
        <v>501118</v>
      </c>
      <c r="O124" s="103" t="s">
        <v>2</v>
      </c>
      <c r="P124" s="51"/>
      <c r="Q124" s="12"/>
      <c r="R124" s="12"/>
      <c r="S124" s="12"/>
      <c r="T124" s="12"/>
    </row>
    <row r="125" spans="1:20" ht="39" x14ac:dyDescent="0.3">
      <c r="A125" s="175" t="s">
        <v>120</v>
      </c>
      <c r="B125" s="29">
        <v>1963</v>
      </c>
      <c r="C125" s="11">
        <v>10071715</v>
      </c>
      <c r="D125" s="11">
        <v>0</v>
      </c>
      <c r="E125" s="11">
        <v>9909</v>
      </c>
      <c r="F125" s="11">
        <v>3903</v>
      </c>
      <c r="G125" s="11">
        <v>14933440</v>
      </c>
      <c r="H125" s="11">
        <v>0</v>
      </c>
      <c r="I125" s="11">
        <v>41914.968000000001</v>
      </c>
      <c r="J125" s="11">
        <v>1961658</v>
      </c>
      <c r="K125" s="11">
        <v>0</v>
      </c>
      <c r="L125" s="11">
        <v>41441341</v>
      </c>
      <c r="M125" s="11">
        <v>0</v>
      </c>
      <c r="N125" s="11">
        <v>558280</v>
      </c>
      <c r="O125" s="103" t="s">
        <v>2</v>
      </c>
      <c r="P125" s="51"/>
      <c r="Q125" s="12"/>
      <c r="R125" s="12"/>
      <c r="S125" s="12"/>
      <c r="T125" s="12"/>
    </row>
    <row r="126" spans="1:20" ht="39" x14ac:dyDescent="0.3">
      <c r="A126" s="175" t="s">
        <v>120</v>
      </c>
      <c r="B126" s="29">
        <v>1964</v>
      </c>
      <c r="C126" s="11">
        <v>10104179</v>
      </c>
      <c r="D126" s="11">
        <v>0</v>
      </c>
      <c r="E126" s="11">
        <v>9572</v>
      </c>
      <c r="F126" s="11">
        <v>4304</v>
      </c>
      <c r="G126" s="11">
        <v>16576831</v>
      </c>
      <c r="H126" s="11">
        <v>0</v>
      </c>
      <c r="I126" s="11">
        <v>44173.911</v>
      </c>
      <c r="J126" s="11">
        <v>2048162</v>
      </c>
      <c r="K126" s="11">
        <v>0</v>
      </c>
      <c r="L126" s="11">
        <v>46195626</v>
      </c>
      <c r="M126" s="11">
        <v>0</v>
      </c>
      <c r="N126" s="11">
        <v>602746</v>
      </c>
      <c r="O126" s="103" t="s">
        <v>2</v>
      </c>
      <c r="P126" s="51"/>
      <c r="Q126" s="12"/>
      <c r="R126" s="12"/>
      <c r="S126" s="12"/>
      <c r="T126" s="12"/>
    </row>
    <row r="127" spans="1:20" ht="39" x14ac:dyDescent="0.3">
      <c r="A127" s="175" t="s">
        <v>120</v>
      </c>
      <c r="B127" s="29">
        <v>1965</v>
      </c>
      <c r="C127" s="11">
        <v>10135490</v>
      </c>
      <c r="D127" s="11">
        <v>0</v>
      </c>
      <c r="E127" s="11">
        <v>9475</v>
      </c>
      <c r="F127" s="11">
        <v>3930</v>
      </c>
      <c r="G127" s="11">
        <v>18087334</v>
      </c>
      <c r="H127" s="11">
        <v>0</v>
      </c>
      <c r="I127" s="11">
        <v>38061.749000000003</v>
      </c>
      <c r="J127" s="11">
        <v>2109523</v>
      </c>
      <c r="K127" s="11">
        <v>0</v>
      </c>
      <c r="L127" s="11">
        <v>49849954</v>
      </c>
      <c r="M127" s="11">
        <v>0</v>
      </c>
      <c r="N127" s="11">
        <v>622309</v>
      </c>
      <c r="O127" s="103" t="s">
        <v>2</v>
      </c>
      <c r="P127" s="51"/>
      <c r="Q127" s="12"/>
      <c r="R127" s="12"/>
      <c r="S127" s="12"/>
      <c r="T127" s="12"/>
    </row>
    <row r="128" spans="1:20" ht="39" x14ac:dyDescent="0.3">
      <c r="A128" s="175" t="s">
        <v>120</v>
      </c>
      <c r="B128" s="29">
        <v>1966</v>
      </c>
      <c r="C128" s="11">
        <v>10160380</v>
      </c>
      <c r="D128" s="11">
        <v>0</v>
      </c>
      <c r="E128" s="11">
        <v>9582</v>
      </c>
      <c r="F128" s="11">
        <v>0</v>
      </c>
      <c r="G128" s="11">
        <v>19812472</v>
      </c>
      <c r="H128" s="11">
        <v>0</v>
      </c>
      <c r="I128" s="11">
        <v>36316.620999999999</v>
      </c>
      <c r="J128" s="11">
        <v>2196679</v>
      </c>
      <c r="K128" s="11">
        <v>0</v>
      </c>
      <c r="L128" s="11">
        <v>52376418</v>
      </c>
      <c r="M128" s="11">
        <v>0</v>
      </c>
      <c r="N128" s="11">
        <v>623960</v>
      </c>
      <c r="O128" s="103" t="s">
        <v>2</v>
      </c>
      <c r="P128" s="51"/>
      <c r="Q128" s="12"/>
      <c r="R128" s="12"/>
      <c r="S128" s="12"/>
      <c r="T128" s="12"/>
    </row>
    <row r="129" spans="1:23" ht="39" x14ac:dyDescent="0.3">
      <c r="A129" s="175" t="s">
        <v>120</v>
      </c>
      <c r="B129" s="29">
        <v>1967</v>
      </c>
      <c r="C129" s="11">
        <v>10196926</v>
      </c>
      <c r="D129" s="11">
        <v>0</v>
      </c>
      <c r="E129" s="11">
        <v>9572</v>
      </c>
      <c r="F129" s="11">
        <v>6841</v>
      </c>
      <c r="G129" s="11">
        <v>21255346</v>
      </c>
      <c r="H129" s="11">
        <v>0</v>
      </c>
      <c r="I129" s="11">
        <v>37102.334000000003</v>
      </c>
      <c r="J129" s="11">
        <v>2218156</v>
      </c>
      <c r="K129" s="11">
        <v>16627165</v>
      </c>
      <c r="L129" s="11">
        <v>53233193</v>
      </c>
      <c r="M129" s="11">
        <v>0</v>
      </c>
      <c r="N129" s="11">
        <v>624849</v>
      </c>
      <c r="O129" s="103" t="s">
        <v>2</v>
      </c>
      <c r="P129" s="51"/>
      <c r="Q129" s="12"/>
      <c r="R129" s="12"/>
      <c r="S129" s="12"/>
      <c r="T129" s="103"/>
      <c r="V129" s="11"/>
      <c r="W129" s="11"/>
    </row>
    <row r="130" spans="1:23" ht="39" x14ac:dyDescent="0.3">
      <c r="A130" s="175" t="s">
        <v>120</v>
      </c>
      <c r="B130" s="29">
        <v>1968</v>
      </c>
      <c r="C130" s="11">
        <v>10236282</v>
      </c>
      <c r="D130" s="11">
        <v>0</v>
      </c>
      <c r="E130" s="11">
        <v>9358</v>
      </c>
      <c r="F130" s="11">
        <v>6509</v>
      </c>
      <c r="G130" s="11">
        <v>22242588</v>
      </c>
      <c r="H130" s="11">
        <v>843116</v>
      </c>
      <c r="I130" s="11">
        <v>35526.78</v>
      </c>
      <c r="J130" s="11">
        <v>2232827</v>
      </c>
      <c r="K130" s="11">
        <v>16725003</v>
      </c>
      <c r="L130" s="11">
        <v>54486667</v>
      </c>
      <c r="M130" s="11">
        <v>0</v>
      </c>
      <c r="N130" s="11">
        <v>614175</v>
      </c>
      <c r="O130" s="103" t="s">
        <v>2</v>
      </c>
      <c r="P130" s="52"/>
      <c r="Q130" s="12"/>
      <c r="R130" s="12"/>
      <c r="S130" s="12"/>
      <c r="T130" s="103"/>
    </row>
    <row r="131" spans="1:23" ht="39" x14ac:dyDescent="0.3">
      <c r="A131" s="175" t="s">
        <v>120</v>
      </c>
      <c r="B131" s="36">
        <v>1969</v>
      </c>
      <c r="C131" s="11">
        <v>10275000</v>
      </c>
      <c r="D131" s="11">
        <v>0</v>
      </c>
      <c r="E131" s="11">
        <v>9264</v>
      </c>
      <c r="F131" s="11">
        <v>6632</v>
      </c>
      <c r="G131" s="11">
        <v>24254303</v>
      </c>
      <c r="H131" s="11">
        <v>1491218</v>
      </c>
      <c r="I131" s="11">
        <v>37748.065000000002</v>
      </c>
      <c r="J131" s="11">
        <v>2222884</v>
      </c>
      <c r="K131" s="11">
        <v>16713171</v>
      </c>
      <c r="L131" s="11">
        <v>54420011</v>
      </c>
      <c r="M131" s="11">
        <v>0</v>
      </c>
      <c r="N131" s="11">
        <v>597539</v>
      </c>
      <c r="O131" s="103" t="s">
        <v>2</v>
      </c>
      <c r="P131" s="51"/>
      <c r="Q131" s="13"/>
      <c r="R131" s="13"/>
      <c r="S131" s="13"/>
      <c r="T131" s="103"/>
    </row>
    <row r="132" spans="1:23" ht="39" x14ac:dyDescent="0.3">
      <c r="A132" s="175" t="s">
        <v>120</v>
      </c>
      <c r="B132" s="37">
        <v>1970</v>
      </c>
      <c r="C132" s="11">
        <v>10322099</v>
      </c>
      <c r="D132" s="11">
        <v>0</v>
      </c>
      <c r="E132" s="11">
        <v>9323</v>
      </c>
      <c r="F132" s="11">
        <v>10894</v>
      </c>
      <c r="G132" s="11">
        <v>25379968</v>
      </c>
      <c r="H132" s="11">
        <v>1505020</v>
      </c>
      <c r="I132" s="11">
        <v>54209.832999999999</v>
      </c>
      <c r="J132" s="11">
        <v>2238310</v>
      </c>
      <c r="K132" s="11">
        <v>20837699</v>
      </c>
      <c r="L132" s="11">
        <v>54908225</v>
      </c>
      <c r="M132" s="11">
        <v>0</v>
      </c>
      <c r="N132" s="11">
        <v>586268</v>
      </c>
      <c r="O132" s="103" t="s">
        <v>2</v>
      </c>
      <c r="P132" s="51"/>
      <c r="Q132" s="15"/>
      <c r="R132" s="15"/>
      <c r="S132" s="15"/>
      <c r="T132" s="103"/>
    </row>
    <row r="133" spans="1:23" ht="39" x14ac:dyDescent="0.3">
      <c r="A133" s="175" t="s">
        <v>120</v>
      </c>
      <c r="B133" s="38">
        <v>1971</v>
      </c>
      <c r="C133" s="11">
        <v>10352000</v>
      </c>
      <c r="D133" s="11">
        <v>0</v>
      </c>
      <c r="E133" s="11">
        <v>8924</v>
      </c>
      <c r="F133" s="11">
        <v>10426</v>
      </c>
      <c r="G133" s="11">
        <v>26774809</v>
      </c>
      <c r="H133" s="11">
        <v>1517978</v>
      </c>
      <c r="I133" s="11">
        <v>54726.844000000005</v>
      </c>
      <c r="J133" s="11">
        <v>2244902</v>
      </c>
      <c r="K133" s="11">
        <v>21246979</v>
      </c>
      <c r="L133" s="11">
        <v>55991484</v>
      </c>
      <c r="M133" s="11">
        <v>0</v>
      </c>
      <c r="N133" s="11">
        <v>581909</v>
      </c>
      <c r="O133" s="103" t="s">
        <v>2</v>
      </c>
      <c r="P133" s="51"/>
      <c r="Q133" s="66"/>
      <c r="R133" s="66"/>
      <c r="S133" s="66"/>
      <c r="T133" s="103"/>
    </row>
    <row r="134" spans="1:23" s="92" customFormat="1" ht="39" x14ac:dyDescent="0.3">
      <c r="A134" s="175" t="s">
        <v>120</v>
      </c>
      <c r="B134" s="39">
        <v>1972</v>
      </c>
      <c r="C134" s="11">
        <v>10378000</v>
      </c>
      <c r="D134" s="11">
        <v>0</v>
      </c>
      <c r="E134" s="11">
        <v>8796</v>
      </c>
      <c r="F134" s="11">
        <v>10598</v>
      </c>
      <c r="G134" s="11">
        <v>28008637</v>
      </c>
      <c r="H134" s="11">
        <v>1467296</v>
      </c>
      <c r="I134" s="11">
        <v>54864.5</v>
      </c>
      <c r="J134" s="11">
        <v>2267671</v>
      </c>
      <c r="K134" s="11">
        <v>21557125</v>
      </c>
      <c r="L134" s="11">
        <v>57775360</v>
      </c>
      <c r="M134" s="11">
        <v>0</v>
      </c>
      <c r="N134" s="11">
        <v>587153</v>
      </c>
      <c r="O134" s="103" t="s">
        <v>2</v>
      </c>
      <c r="P134" s="51"/>
      <c r="Q134" s="19"/>
      <c r="R134" s="19"/>
      <c r="S134" s="19"/>
    </row>
    <row r="135" spans="1:23" ht="39" x14ac:dyDescent="0.3">
      <c r="A135" s="175" t="s">
        <v>120</v>
      </c>
      <c r="B135" s="67">
        <v>1973</v>
      </c>
      <c r="C135" s="11">
        <v>10410500</v>
      </c>
      <c r="D135" s="11">
        <v>0</v>
      </c>
      <c r="E135" s="11">
        <v>8710</v>
      </c>
      <c r="F135" s="11">
        <v>10757</v>
      </c>
      <c r="G135" s="11">
        <v>28904511</v>
      </c>
      <c r="H135" s="11">
        <v>1643648</v>
      </c>
      <c r="I135" s="11">
        <v>62870.902999999998</v>
      </c>
      <c r="J135" s="11">
        <v>2271744</v>
      </c>
      <c r="K135" s="11">
        <v>21009620</v>
      </c>
      <c r="L135" s="11">
        <v>56577480</v>
      </c>
      <c r="M135" s="11">
        <v>0</v>
      </c>
      <c r="N135" s="11">
        <v>586209</v>
      </c>
      <c r="O135" s="103" t="s">
        <v>2</v>
      </c>
      <c r="P135" s="51"/>
      <c r="Q135" s="19"/>
      <c r="R135" s="19"/>
      <c r="S135" s="19"/>
      <c r="T135" s="103"/>
    </row>
    <row r="136" spans="1:23" ht="39" x14ac:dyDescent="0.3">
      <c r="A136" s="175" t="s">
        <v>120</v>
      </c>
      <c r="B136" s="40">
        <v>1974</v>
      </c>
      <c r="C136" s="11">
        <v>10441900</v>
      </c>
      <c r="D136" s="11">
        <v>0</v>
      </c>
      <c r="E136" s="11">
        <v>8370</v>
      </c>
      <c r="F136" s="11">
        <v>10912</v>
      </c>
      <c r="G136" s="11">
        <v>30582217</v>
      </c>
      <c r="H136" s="11">
        <v>1731962</v>
      </c>
      <c r="I136" s="11">
        <v>71504.391999999993</v>
      </c>
      <c r="J136" s="11">
        <v>2255273</v>
      </c>
      <c r="K136" s="11">
        <v>21243513</v>
      </c>
      <c r="L136" s="11">
        <v>56479978</v>
      </c>
      <c r="M136" s="11">
        <v>0</v>
      </c>
      <c r="N136" s="11">
        <v>595864</v>
      </c>
      <c r="O136" s="103" t="s">
        <v>2</v>
      </c>
      <c r="P136" s="51"/>
      <c r="Q136" s="4"/>
      <c r="R136" s="3"/>
      <c r="S136" s="19"/>
      <c r="T136" s="103"/>
    </row>
    <row r="137" spans="1:23" ht="39" x14ac:dyDescent="0.3">
      <c r="A137" s="175" t="s">
        <v>120</v>
      </c>
      <c r="B137" s="40">
        <v>1975</v>
      </c>
      <c r="C137" s="11">
        <v>10501200</v>
      </c>
      <c r="D137" s="11">
        <v>0</v>
      </c>
      <c r="E137" s="11">
        <v>8352</v>
      </c>
      <c r="F137" s="11">
        <v>10780</v>
      </c>
      <c r="G137" s="11">
        <v>32294352</v>
      </c>
      <c r="H137" s="11">
        <v>1945259</v>
      </c>
      <c r="I137" s="11">
        <v>78892.472000000009</v>
      </c>
      <c r="J137" s="11">
        <v>2226025</v>
      </c>
      <c r="K137" s="11">
        <v>20665303</v>
      </c>
      <c r="L137" s="11">
        <v>54817767</v>
      </c>
      <c r="M137" s="11">
        <v>0</v>
      </c>
      <c r="N137" s="11">
        <v>588737</v>
      </c>
      <c r="O137" s="103" t="s">
        <v>2</v>
      </c>
      <c r="P137" s="51"/>
      <c r="Q137" s="12"/>
      <c r="R137" s="12"/>
      <c r="S137" s="12"/>
      <c r="T137" s="103"/>
    </row>
    <row r="138" spans="1:23" ht="39" x14ac:dyDescent="0.3">
      <c r="A138" s="175" t="s">
        <v>120</v>
      </c>
      <c r="B138" s="40">
        <v>1976</v>
      </c>
      <c r="C138" s="11">
        <v>10563100</v>
      </c>
      <c r="D138" s="11">
        <v>0</v>
      </c>
      <c r="E138" s="11">
        <v>9843</v>
      </c>
      <c r="F138" s="11">
        <v>11258</v>
      </c>
      <c r="G138" s="11">
        <v>33883492</v>
      </c>
      <c r="H138" s="11">
        <v>2098127</v>
      </c>
      <c r="I138" s="11">
        <v>89653.072</v>
      </c>
      <c r="J138" s="11">
        <v>2215361</v>
      </c>
      <c r="K138" s="11">
        <v>20918206</v>
      </c>
      <c r="L138" s="11">
        <v>56123256</v>
      </c>
      <c r="M138" s="11">
        <v>0</v>
      </c>
      <c r="N138" s="11">
        <v>602804</v>
      </c>
      <c r="O138" s="103" t="s">
        <v>2</v>
      </c>
      <c r="P138" s="51"/>
      <c r="Q138" s="13"/>
      <c r="R138" s="13"/>
      <c r="S138" s="13"/>
      <c r="T138" s="103"/>
    </row>
    <row r="139" spans="1:23" ht="39" x14ac:dyDescent="0.3">
      <c r="A139" s="175" t="s">
        <v>120</v>
      </c>
      <c r="B139" s="40">
        <v>1977</v>
      </c>
      <c r="C139" s="11">
        <v>10615200</v>
      </c>
      <c r="D139" s="11">
        <v>0</v>
      </c>
      <c r="E139" s="11">
        <v>10495</v>
      </c>
      <c r="F139" s="11">
        <v>12251</v>
      </c>
      <c r="G139" s="11">
        <v>35877391</v>
      </c>
      <c r="H139" s="11">
        <v>2319571</v>
      </c>
      <c r="I139" s="11">
        <v>100555.511</v>
      </c>
      <c r="J139" s="11">
        <v>2269415</v>
      </c>
      <c r="K139" s="11">
        <v>20741055</v>
      </c>
      <c r="L139" s="11">
        <v>55614990</v>
      </c>
      <c r="M139" s="11">
        <v>0</v>
      </c>
      <c r="N139" s="11">
        <v>618502</v>
      </c>
      <c r="O139" s="103" t="s">
        <v>2</v>
      </c>
      <c r="P139" s="51"/>
      <c r="Q139" s="65"/>
      <c r="R139" s="65"/>
      <c r="S139" s="65"/>
      <c r="T139" s="103"/>
    </row>
    <row r="140" spans="1:23" ht="39" x14ac:dyDescent="0.3">
      <c r="A140" s="175" t="s">
        <v>120</v>
      </c>
      <c r="B140" s="41">
        <v>1978</v>
      </c>
      <c r="C140" s="11">
        <v>10660100</v>
      </c>
      <c r="D140" s="11">
        <v>0</v>
      </c>
      <c r="E140" s="11">
        <v>10577</v>
      </c>
      <c r="F140" s="11">
        <v>12438</v>
      </c>
      <c r="G140" s="11">
        <v>37641695</v>
      </c>
      <c r="H140" s="11">
        <v>2209908</v>
      </c>
      <c r="I140" s="11">
        <v>97276.056000000011</v>
      </c>
      <c r="J140" s="11">
        <v>2261328</v>
      </c>
      <c r="K140" s="11">
        <v>20572902</v>
      </c>
      <c r="L140" s="11">
        <v>54419946</v>
      </c>
      <c r="M140" s="11">
        <v>0</v>
      </c>
      <c r="N140" s="11">
        <v>626696</v>
      </c>
      <c r="O140" s="103" t="s">
        <v>2</v>
      </c>
      <c r="P140" s="51"/>
      <c r="Q140" s="69"/>
      <c r="R140" s="69"/>
      <c r="S140" s="69"/>
      <c r="T140" s="103"/>
    </row>
    <row r="141" spans="1:23" ht="39" x14ac:dyDescent="0.3">
      <c r="A141" s="175" t="s">
        <v>120</v>
      </c>
      <c r="B141" s="41">
        <v>1979</v>
      </c>
      <c r="C141" s="11">
        <v>10687600</v>
      </c>
      <c r="D141" s="11">
        <v>0</v>
      </c>
      <c r="E141" s="11">
        <v>10549</v>
      </c>
      <c r="F141" s="11">
        <v>12850</v>
      </c>
      <c r="G141" s="11">
        <v>39440943</v>
      </c>
      <c r="H141" s="11">
        <v>2535264</v>
      </c>
      <c r="I141" s="11">
        <v>103992.564</v>
      </c>
      <c r="J141" s="11">
        <v>2241185</v>
      </c>
      <c r="K141" s="11">
        <v>20244024</v>
      </c>
      <c r="L141" s="11">
        <v>52843772</v>
      </c>
      <c r="M141" s="11">
        <v>0</v>
      </c>
      <c r="N141" s="11">
        <v>646771</v>
      </c>
      <c r="O141" s="103" t="s">
        <v>2</v>
      </c>
      <c r="P141" s="51"/>
      <c r="Q141" s="4"/>
      <c r="R141" s="3"/>
      <c r="S141" s="19"/>
      <c r="T141" s="103"/>
    </row>
    <row r="142" spans="1:23" ht="39" x14ac:dyDescent="0.3">
      <c r="A142" s="175" t="s">
        <v>120</v>
      </c>
      <c r="B142" s="41">
        <v>1980</v>
      </c>
      <c r="C142" s="11">
        <v>10709463</v>
      </c>
      <c r="D142" s="11">
        <v>0</v>
      </c>
      <c r="E142" s="11">
        <v>10499</v>
      </c>
      <c r="F142" s="11">
        <v>12863</v>
      </c>
      <c r="G142" s="11">
        <v>41481846</v>
      </c>
      <c r="H142" s="11">
        <v>2182540</v>
      </c>
      <c r="I142" s="11">
        <v>112481.20699999999</v>
      </c>
      <c r="J142" s="11">
        <v>2235524</v>
      </c>
      <c r="K142" s="11">
        <v>20068748</v>
      </c>
      <c r="L142" s="11">
        <v>52109599</v>
      </c>
      <c r="M142" s="11">
        <v>0</v>
      </c>
      <c r="N142" s="11">
        <v>659647</v>
      </c>
      <c r="O142" s="103" t="s">
        <v>2</v>
      </c>
      <c r="P142" s="51"/>
      <c r="Q142" s="8"/>
      <c r="R142" s="6"/>
      <c r="S142" s="6"/>
      <c r="T142" s="103"/>
    </row>
    <row r="143" spans="1:23" ht="39" x14ac:dyDescent="0.3">
      <c r="A143" s="175" t="s">
        <v>120</v>
      </c>
      <c r="B143" s="41">
        <v>1981</v>
      </c>
      <c r="C143" s="11">
        <v>10712800</v>
      </c>
      <c r="D143" s="11">
        <v>0</v>
      </c>
      <c r="E143" s="11">
        <v>10491</v>
      </c>
      <c r="F143" s="11">
        <v>12769</v>
      </c>
      <c r="G143" s="11">
        <v>43401662</v>
      </c>
      <c r="H143" s="11">
        <v>2273164</v>
      </c>
      <c r="I143" s="11">
        <v>122917.098</v>
      </c>
      <c r="J143" s="11">
        <v>2238003</v>
      </c>
      <c r="K143" s="11">
        <v>20138583</v>
      </c>
      <c r="L143" s="11">
        <v>51568806</v>
      </c>
      <c r="M143" s="11">
        <v>0</v>
      </c>
      <c r="N143" s="11">
        <v>678336</v>
      </c>
      <c r="O143" s="103" t="s">
        <v>2</v>
      </c>
      <c r="P143" s="51"/>
      <c r="Q143" s="13"/>
      <c r="R143" s="13"/>
      <c r="S143" s="13"/>
      <c r="T143" s="103"/>
    </row>
    <row r="144" spans="1:23" ht="39" x14ac:dyDescent="0.3">
      <c r="A144" s="175" t="s">
        <v>120</v>
      </c>
      <c r="B144" s="41">
        <v>1982</v>
      </c>
      <c r="C144" s="11">
        <v>10710900</v>
      </c>
      <c r="D144" s="11">
        <v>0</v>
      </c>
      <c r="E144" s="11">
        <v>10273</v>
      </c>
      <c r="F144" s="11">
        <v>12109</v>
      </c>
      <c r="G144" s="11">
        <v>45473512</v>
      </c>
      <c r="H144" s="11">
        <v>2288004</v>
      </c>
      <c r="I144" s="11">
        <v>126085.95700000001</v>
      </c>
      <c r="J144" s="11">
        <v>2233919</v>
      </c>
      <c r="K144" s="11">
        <v>19931659</v>
      </c>
      <c r="L144" s="11">
        <v>50613560</v>
      </c>
      <c r="M144" s="11">
        <v>0</v>
      </c>
      <c r="N144" s="11">
        <v>684117</v>
      </c>
      <c r="O144" s="103" t="s">
        <v>2</v>
      </c>
      <c r="P144" s="51"/>
      <c r="Q144" s="15"/>
      <c r="R144" s="15"/>
      <c r="S144" s="15"/>
      <c r="T144" s="103"/>
    </row>
    <row r="145" spans="1:20" ht="39" x14ac:dyDescent="0.3">
      <c r="A145" s="175" t="s">
        <v>120</v>
      </c>
      <c r="B145" s="41">
        <v>1983</v>
      </c>
      <c r="C145" s="11">
        <v>10700200</v>
      </c>
      <c r="D145" s="11">
        <v>0</v>
      </c>
      <c r="E145" s="11">
        <v>10011</v>
      </c>
      <c r="F145" s="11">
        <v>12644</v>
      </c>
      <c r="G145" s="11">
        <v>47476135</v>
      </c>
      <c r="H145" s="11">
        <v>2297642</v>
      </c>
      <c r="I145" s="11">
        <v>133877.97</v>
      </c>
      <c r="J145" s="11">
        <v>2244861</v>
      </c>
      <c r="K145" s="11">
        <v>19976059</v>
      </c>
      <c r="L145" s="11">
        <v>50488644</v>
      </c>
      <c r="M145" s="11">
        <v>0</v>
      </c>
      <c r="N145" s="11">
        <v>708591</v>
      </c>
      <c r="O145" s="103" t="s">
        <v>2</v>
      </c>
      <c r="P145" s="51"/>
      <c r="Q145" s="69"/>
      <c r="R145" s="69"/>
      <c r="S145" s="69"/>
      <c r="T145" s="103"/>
    </row>
    <row r="146" spans="1:20" s="92" customFormat="1" ht="39" x14ac:dyDescent="0.3">
      <c r="A146" s="175" t="s">
        <v>120</v>
      </c>
      <c r="B146" s="41">
        <v>1984</v>
      </c>
      <c r="C146" s="11">
        <v>10678800</v>
      </c>
      <c r="D146" s="11">
        <v>0</v>
      </c>
      <c r="E146" s="11">
        <v>9581</v>
      </c>
      <c r="F146" s="11">
        <v>12531</v>
      </c>
      <c r="G146" s="11">
        <v>48988519</v>
      </c>
      <c r="H146" s="11">
        <v>0</v>
      </c>
      <c r="I146" s="11">
        <v>138175.21899999998</v>
      </c>
      <c r="J146" s="11">
        <v>2266956</v>
      </c>
      <c r="K146" s="11">
        <v>20905441</v>
      </c>
      <c r="L146" s="11">
        <v>50757218</v>
      </c>
      <c r="M146" s="11">
        <v>0</v>
      </c>
      <c r="N146" s="11">
        <v>0</v>
      </c>
      <c r="O146" s="103" t="s">
        <v>2</v>
      </c>
      <c r="P146" s="51"/>
      <c r="Q146" s="19"/>
      <c r="R146" s="19"/>
      <c r="S146" s="19"/>
    </row>
    <row r="147" spans="1:20" ht="39" x14ac:dyDescent="0.3">
      <c r="A147" s="175" t="s">
        <v>120</v>
      </c>
      <c r="B147" s="41">
        <v>1985</v>
      </c>
      <c r="C147" s="11">
        <v>10657400</v>
      </c>
      <c r="D147" s="11">
        <v>0</v>
      </c>
      <c r="E147" s="11">
        <v>9717</v>
      </c>
      <c r="F147" s="11">
        <v>12747</v>
      </c>
      <c r="G147" s="11">
        <v>50330794</v>
      </c>
      <c r="H147" s="11">
        <v>2668679</v>
      </c>
      <c r="I147" s="11">
        <v>138422.93599999999</v>
      </c>
      <c r="J147" s="11">
        <v>2279528</v>
      </c>
      <c r="K147" s="11">
        <v>21277350</v>
      </c>
      <c r="L147" s="11">
        <v>50071446</v>
      </c>
      <c r="M147" s="11">
        <v>0</v>
      </c>
      <c r="N147" s="11">
        <v>778535</v>
      </c>
      <c r="O147" s="103" t="s">
        <v>2</v>
      </c>
      <c r="P147" s="51"/>
      <c r="Q147" s="10"/>
      <c r="R147" s="10"/>
      <c r="S147" s="10"/>
      <c r="T147" s="103"/>
    </row>
    <row r="148" spans="1:20" ht="39" x14ac:dyDescent="0.3">
      <c r="A148" s="175" t="s">
        <v>120</v>
      </c>
      <c r="B148" s="41">
        <v>1986</v>
      </c>
      <c r="C148" s="11">
        <v>10640000</v>
      </c>
      <c r="D148" s="11">
        <v>0</v>
      </c>
      <c r="E148" s="11">
        <v>9341</v>
      </c>
      <c r="F148" s="11">
        <v>12456</v>
      </c>
      <c r="G148" s="11">
        <v>51778944</v>
      </c>
      <c r="H148" s="11">
        <v>3160160</v>
      </c>
      <c r="I148" s="11">
        <v>156454.20500000002</v>
      </c>
      <c r="J148" s="11">
        <v>2261879</v>
      </c>
      <c r="K148" s="11">
        <v>20994003</v>
      </c>
      <c r="L148" s="11">
        <v>48688532</v>
      </c>
      <c r="M148" s="11">
        <v>0</v>
      </c>
      <c r="N148" s="11">
        <v>764027</v>
      </c>
      <c r="O148" s="103" t="s">
        <v>2</v>
      </c>
      <c r="P148" s="51"/>
      <c r="Q148" s="12"/>
      <c r="R148" s="12"/>
      <c r="S148" s="12"/>
      <c r="T148" s="103"/>
    </row>
    <row r="149" spans="1:20" ht="39" x14ac:dyDescent="0.3">
      <c r="A149" s="175" t="s">
        <v>120</v>
      </c>
      <c r="B149" s="41">
        <v>1987</v>
      </c>
      <c r="C149" s="11">
        <v>10621100</v>
      </c>
      <c r="D149" s="11">
        <v>0</v>
      </c>
      <c r="E149" s="11">
        <v>9068</v>
      </c>
      <c r="F149" s="11">
        <v>12058</v>
      </c>
      <c r="G149" s="11">
        <v>52772084</v>
      </c>
      <c r="H149" s="11">
        <v>2624392</v>
      </c>
      <c r="I149" s="11">
        <v>156509.00099999999</v>
      </c>
      <c r="J149" s="11">
        <v>2224651</v>
      </c>
      <c r="K149" s="11">
        <v>20603977</v>
      </c>
      <c r="L149" s="11">
        <v>48112201</v>
      </c>
      <c r="M149" s="11">
        <v>0</v>
      </c>
      <c r="N149" s="11">
        <v>760285</v>
      </c>
      <c r="O149" s="103" t="s">
        <v>2</v>
      </c>
      <c r="P149" s="51"/>
      <c r="Q149" s="12"/>
      <c r="R149" s="12"/>
      <c r="S149" s="12"/>
      <c r="T149" s="103"/>
    </row>
    <row r="150" spans="1:20" ht="39" x14ac:dyDescent="0.3">
      <c r="A150" s="175" t="s">
        <v>120</v>
      </c>
      <c r="B150" s="41">
        <v>1988</v>
      </c>
      <c r="C150" s="11">
        <v>10604400</v>
      </c>
      <c r="D150" s="11">
        <v>0</v>
      </c>
      <c r="E150" s="11">
        <v>8750</v>
      </c>
      <c r="F150" s="11">
        <v>11607</v>
      </c>
      <c r="G150" s="11">
        <v>53558340</v>
      </c>
      <c r="H150" s="11">
        <v>2544946</v>
      </c>
      <c r="I150" s="11">
        <v>167842.709</v>
      </c>
      <c r="J150" s="11">
        <v>2144781</v>
      </c>
      <c r="K150" s="11">
        <v>20274302</v>
      </c>
      <c r="L150" s="11">
        <v>47242464</v>
      </c>
      <c r="M150" s="11">
        <v>0</v>
      </c>
      <c r="N150" s="11">
        <v>741455</v>
      </c>
      <c r="O150" s="103" t="s">
        <v>2</v>
      </c>
      <c r="P150" s="51"/>
      <c r="Q150" s="17"/>
      <c r="R150" s="17"/>
      <c r="S150" s="17"/>
      <c r="T150" s="103"/>
    </row>
    <row r="151" spans="1:20" s="18" customFormat="1" ht="39" x14ac:dyDescent="0.3">
      <c r="A151" s="175" t="s">
        <v>120</v>
      </c>
      <c r="B151" s="41">
        <v>1989</v>
      </c>
      <c r="C151" s="11">
        <v>10588614</v>
      </c>
      <c r="D151" s="11">
        <v>0</v>
      </c>
      <c r="E151" s="11">
        <v>8232</v>
      </c>
      <c r="F151" s="11">
        <v>11149</v>
      </c>
      <c r="G151" s="11">
        <v>53882154</v>
      </c>
      <c r="H151" s="11">
        <v>2079524</v>
      </c>
      <c r="I151" s="11">
        <v>181064.856</v>
      </c>
      <c r="J151" s="11">
        <v>2018225</v>
      </c>
      <c r="K151" s="11">
        <v>19520770</v>
      </c>
      <c r="L151" s="11">
        <v>45024463</v>
      </c>
      <c r="M151" s="11">
        <v>0</v>
      </c>
      <c r="N151" s="11">
        <v>691508</v>
      </c>
      <c r="O151" s="103" t="s">
        <v>2</v>
      </c>
      <c r="P151" s="51"/>
      <c r="Q151" s="20"/>
      <c r="R151" s="20"/>
      <c r="S151" s="20"/>
    </row>
    <row r="152" spans="1:20" ht="39" x14ac:dyDescent="0.3">
      <c r="A152" s="175" t="s">
        <v>120</v>
      </c>
      <c r="B152" s="42">
        <v>1990</v>
      </c>
      <c r="C152" s="11">
        <v>10374823</v>
      </c>
      <c r="D152" s="11">
        <v>0</v>
      </c>
      <c r="E152" s="11">
        <v>7351</v>
      </c>
      <c r="F152" s="11">
        <v>10053</v>
      </c>
      <c r="G152" s="11">
        <v>52657382</v>
      </c>
      <c r="H152" s="11">
        <v>1816433</v>
      </c>
      <c r="I152" s="11">
        <v>215308.5</v>
      </c>
      <c r="J152" s="11">
        <v>1870269</v>
      </c>
      <c r="K152" s="11">
        <v>18938868</v>
      </c>
      <c r="L152" s="11">
        <v>42755942</v>
      </c>
      <c r="M152" s="11">
        <v>2099299</v>
      </c>
      <c r="N152" s="11">
        <v>650782</v>
      </c>
      <c r="O152" s="103" t="s">
        <v>73</v>
      </c>
      <c r="P152" s="51"/>
      <c r="Q152" s="20"/>
      <c r="R152" s="20"/>
      <c r="S152" s="19"/>
      <c r="T152" s="103"/>
    </row>
    <row r="153" spans="1:20" s="92" customFormat="1" ht="39" x14ac:dyDescent="0.3">
      <c r="A153" s="175" t="s">
        <v>120</v>
      </c>
      <c r="B153" s="43">
        <v>1991</v>
      </c>
      <c r="C153" s="11">
        <v>10373000</v>
      </c>
      <c r="D153" s="11">
        <v>0</v>
      </c>
      <c r="E153" s="11">
        <v>6586</v>
      </c>
      <c r="F153" s="11">
        <v>8498</v>
      </c>
      <c r="G153" s="11">
        <v>51402938</v>
      </c>
      <c r="H153" s="11">
        <v>1919662</v>
      </c>
      <c r="I153" s="11">
        <v>258801.54800000001</v>
      </c>
      <c r="J153" s="11">
        <v>1780570</v>
      </c>
      <c r="K153" s="11">
        <v>18739761</v>
      </c>
      <c r="L153" s="11">
        <v>41891391</v>
      </c>
      <c r="M153" s="11">
        <v>2051142</v>
      </c>
      <c r="N153" s="11">
        <v>610487</v>
      </c>
      <c r="O153" s="103" t="s">
        <v>73</v>
      </c>
      <c r="P153" s="51"/>
      <c r="Q153" s="19"/>
      <c r="R153" s="19"/>
      <c r="S153" s="19"/>
    </row>
    <row r="154" spans="1:20" ht="39" x14ac:dyDescent="0.3">
      <c r="A154" s="175" t="s">
        <v>120</v>
      </c>
      <c r="B154" s="29">
        <v>1992</v>
      </c>
      <c r="C154" s="11">
        <v>10374000</v>
      </c>
      <c r="D154" s="11">
        <v>0</v>
      </c>
      <c r="E154" s="11">
        <v>5849</v>
      </c>
      <c r="F154" s="11">
        <v>8095</v>
      </c>
      <c r="G154" s="11">
        <v>50682355</v>
      </c>
      <c r="H154" s="11">
        <v>1631012</v>
      </c>
      <c r="I154" s="11">
        <v>356758.723</v>
      </c>
      <c r="J154" s="11">
        <v>1664362</v>
      </c>
      <c r="K154" s="11">
        <v>18511362</v>
      </c>
      <c r="L154" s="11">
        <v>41666450</v>
      </c>
      <c r="M154" s="11">
        <v>1998987</v>
      </c>
      <c r="N154" s="11">
        <v>558720</v>
      </c>
      <c r="O154" s="103" t="s">
        <v>73</v>
      </c>
      <c r="P154" s="53"/>
      <c r="S154" s="19"/>
      <c r="T154" s="103"/>
    </row>
    <row r="155" spans="1:20" ht="39" x14ac:dyDescent="0.3">
      <c r="A155" s="175" t="s">
        <v>120</v>
      </c>
      <c r="B155" s="36">
        <v>1993</v>
      </c>
      <c r="C155" s="11">
        <v>10365000</v>
      </c>
      <c r="D155" s="11">
        <v>0</v>
      </c>
      <c r="E155" s="11">
        <v>5265</v>
      </c>
      <c r="F155" s="11">
        <v>7577</v>
      </c>
      <c r="G155" s="11">
        <v>50164436</v>
      </c>
      <c r="H155" s="11">
        <v>1364105</v>
      </c>
      <c r="I155" s="11">
        <v>419939.93699999998</v>
      </c>
      <c r="J155" s="11">
        <v>1626430</v>
      </c>
      <c r="K155" s="11">
        <v>18174793</v>
      </c>
      <c r="L155" s="11">
        <v>40619466</v>
      </c>
      <c r="M155" s="11">
        <v>1942109</v>
      </c>
      <c r="N155" s="11">
        <v>543713</v>
      </c>
      <c r="O155" s="103" t="s">
        <v>73</v>
      </c>
      <c r="P155" s="51"/>
      <c r="S155" s="19"/>
      <c r="T155" s="103"/>
    </row>
    <row r="156" spans="1:20" ht="39" x14ac:dyDescent="0.3">
      <c r="A156" s="175" t="s">
        <v>120</v>
      </c>
      <c r="B156" s="29">
        <v>1994</v>
      </c>
      <c r="C156" s="11">
        <v>10350000</v>
      </c>
      <c r="D156" s="11">
        <v>0</v>
      </c>
      <c r="E156" s="11">
        <v>4731</v>
      </c>
      <c r="F156" s="11">
        <v>7148</v>
      </c>
      <c r="G156" s="11">
        <v>48962459</v>
      </c>
      <c r="H156" s="11">
        <v>1401972</v>
      </c>
      <c r="I156" s="11">
        <v>506133.973</v>
      </c>
      <c r="J156" s="11">
        <v>1603354</v>
      </c>
      <c r="K156" s="11">
        <v>18392020</v>
      </c>
      <c r="L156" s="11">
        <v>41302049</v>
      </c>
      <c r="M156" s="11">
        <v>1897156</v>
      </c>
      <c r="N156" s="11">
        <v>534004</v>
      </c>
      <c r="O156" s="103" t="s">
        <v>73</v>
      </c>
      <c r="P156" s="51"/>
      <c r="S156" s="19"/>
      <c r="T156" s="103"/>
    </row>
    <row r="157" spans="1:20" ht="39" x14ac:dyDescent="0.3">
      <c r="A157" s="175" t="s">
        <v>120</v>
      </c>
      <c r="B157" s="38">
        <v>1995</v>
      </c>
      <c r="C157" s="11">
        <v>10337000</v>
      </c>
      <c r="D157" s="11">
        <v>0</v>
      </c>
      <c r="E157" s="11">
        <v>4468</v>
      </c>
      <c r="F157" s="11">
        <v>3060</v>
      </c>
      <c r="G157" s="11">
        <v>47034856</v>
      </c>
      <c r="H157" s="11">
        <v>1237278</v>
      </c>
      <c r="I157" s="11">
        <v>495321.61900000001</v>
      </c>
      <c r="J157" s="11">
        <v>1519738</v>
      </c>
      <c r="K157" s="11">
        <v>17948462</v>
      </c>
      <c r="L157" s="11">
        <v>40119129</v>
      </c>
      <c r="M157" s="11">
        <v>1863893</v>
      </c>
      <c r="N157" s="11">
        <v>491450</v>
      </c>
      <c r="O157" s="103" t="s">
        <v>76</v>
      </c>
      <c r="P157" s="51"/>
      <c r="S157" s="19"/>
      <c r="T157" s="103"/>
    </row>
    <row r="158" spans="1:20" ht="39" x14ac:dyDescent="0.3">
      <c r="A158" s="175" t="s">
        <v>120</v>
      </c>
      <c r="B158" s="39">
        <v>1996</v>
      </c>
      <c r="C158" s="11">
        <v>10321000</v>
      </c>
      <c r="D158" s="11">
        <v>0</v>
      </c>
      <c r="E158" s="11">
        <v>4248</v>
      </c>
      <c r="F158" s="11">
        <v>4135</v>
      </c>
      <c r="G158" s="11">
        <v>47041856</v>
      </c>
      <c r="H158" s="11">
        <v>1111635</v>
      </c>
      <c r="I158" s="11">
        <v>589331</v>
      </c>
      <c r="J158" s="11">
        <v>1458631</v>
      </c>
      <c r="K158" s="11">
        <v>17751547</v>
      </c>
      <c r="L158" s="11">
        <v>39135329</v>
      </c>
      <c r="M158" s="11">
        <v>1832745</v>
      </c>
      <c r="N158" s="11">
        <v>517035</v>
      </c>
      <c r="O158" s="103" t="s">
        <v>76</v>
      </c>
      <c r="P158" s="51"/>
      <c r="S158" s="19"/>
      <c r="T158" s="103"/>
    </row>
    <row r="159" spans="1:20" ht="39" x14ac:dyDescent="0.3">
      <c r="A159" s="175" t="s">
        <v>120</v>
      </c>
      <c r="B159" s="71">
        <v>1997</v>
      </c>
      <c r="C159" s="11">
        <v>10301000</v>
      </c>
      <c r="D159" s="11">
        <v>0</v>
      </c>
      <c r="E159" s="11">
        <v>4092</v>
      </c>
      <c r="F159" s="11">
        <v>3884</v>
      </c>
      <c r="G159" s="11">
        <v>46992482</v>
      </c>
      <c r="H159" s="11">
        <v>1205503</v>
      </c>
      <c r="I159" s="11">
        <v>794068</v>
      </c>
      <c r="J159" s="11">
        <v>1450311</v>
      </c>
      <c r="K159" s="11">
        <v>17285550</v>
      </c>
      <c r="L159" s="11">
        <v>38935211</v>
      </c>
      <c r="M159" s="11">
        <v>1801530</v>
      </c>
      <c r="N159" s="11">
        <v>487394</v>
      </c>
      <c r="O159" s="103" t="s">
        <v>76</v>
      </c>
      <c r="P159" s="51"/>
      <c r="S159" s="19"/>
      <c r="T159" s="103"/>
    </row>
    <row r="160" spans="1:20" ht="39" x14ac:dyDescent="0.3">
      <c r="A160" s="175" t="s">
        <v>120</v>
      </c>
      <c r="B160" s="40">
        <v>1998</v>
      </c>
      <c r="C160" s="11">
        <v>10280000</v>
      </c>
      <c r="D160" s="11">
        <v>0</v>
      </c>
      <c r="E160" s="11">
        <v>3908</v>
      </c>
      <c r="F160" s="11">
        <v>3936</v>
      </c>
      <c r="G160" s="11">
        <v>46871843</v>
      </c>
      <c r="H160" s="11">
        <v>1288291</v>
      </c>
      <c r="I160" s="11">
        <v>1153641</v>
      </c>
      <c r="J160" s="11">
        <v>1447230</v>
      </c>
      <c r="K160" s="11">
        <v>16728010</v>
      </c>
      <c r="L160" s="11">
        <v>36309612</v>
      </c>
      <c r="M160" s="11">
        <v>1774728</v>
      </c>
      <c r="N160" s="11">
        <v>492214</v>
      </c>
      <c r="O160" s="103" t="s">
        <v>76</v>
      </c>
      <c r="P160" s="51"/>
      <c r="S160" s="19"/>
      <c r="T160" s="103"/>
    </row>
    <row r="161" spans="1:20" ht="39" x14ac:dyDescent="0.3">
      <c r="A161" s="175" t="s">
        <v>120</v>
      </c>
      <c r="B161" s="41">
        <v>1999</v>
      </c>
      <c r="C161" s="11">
        <v>10253000</v>
      </c>
      <c r="D161" s="11">
        <v>0</v>
      </c>
      <c r="E161" s="11">
        <v>3808</v>
      </c>
      <c r="F161" s="11">
        <v>6255</v>
      </c>
      <c r="G161" s="11">
        <v>46355939</v>
      </c>
      <c r="H161" s="11">
        <v>1167381</v>
      </c>
      <c r="I161" s="11">
        <v>1397461</v>
      </c>
      <c r="J161" s="11">
        <v>1460013</v>
      </c>
      <c r="K161" s="11">
        <v>17248796</v>
      </c>
      <c r="L161" s="11">
        <v>36139780</v>
      </c>
      <c r="M161" s="11">
        <v>1750559</v>
      </c>
      <c r="N161" s="11">
        <v>503445</v>
      </c>
      <c r="O161" s="103" t="s">
        <v>80</v>
      </c>
      <c r="P161" s="51"/>
      <c r="S161" s="19"/>
      <c r="T161" s="103"/>
    </row>
    <row r="162" spans="1:20" ht="39" x14ac:dyDescent="0.3">
      <c r="A162" s="175" t="s">
        <v>120</v>
      </c>
      <c r="B162" s="42">
        <v>2000</v>
      </c>
      <c r="C162" s="11">
        <v>10221644</v>
      </c>
      <c r="D162" s="11">
        <v>0</v>
      </c>
      <c r="E162" s="11">
        <v>3585</v>
      </c>
      <c r="F162" s="11">
        <v>5977</v>
      </c>
      <c r="G162" s="11">
        <v>46500849</v>
      </c>
      <c r="H162" s="11">
        <v>1177571</v>
      </c>
      <c r="I162" s="11">
        <v>1241517</v>
      </c>
      <c r="J162" s="11">
        <v>1441832</v>
      </c>
      <c r="K162" s="11">
        <v>17237441</v>
      </c>
      <c r="L162" s="11">
        <v>48166861</v>
      </c>
      <c r="M162" s="11">
        <v>1725162</v>
      </c>
      <c r="N162" s="11">
        <v>502875</v>
      </c>
      <c r="O162" s="103" t="s">
        <v>80</v>
      </c>
      <c r="P162" s="51"/>
      <c r="S162" s="19"/>
      <c r="T162" s="103"/>
    </row>
    <row r="163" spans="1:20" ht="39" x14ac:dyDescent="0.3">
      <c r="A163" s="175" t="s">
        <v>120</v>
      </c>
      <c r="B163" s="43">
        <v>2001</v>
      </c>
      <c r="C163" s="11">
        <v>10200298</v>
      </c>
      <c r="D163" s="11">
        <v>0</v>
      </c>
      <c r="E163" s="11">
        <v>3499</v>
      </c>
      <c r="F163" s="11">
        <v>5967</v>
      </c>
      <c r="G163" s="11">
        <v>47033198</v>
      </c>
      <c r="H163" s="11">
        <v>1151435</v>
      </c>
      <c r="I163" s="11">
        <v>1605032</v>
      </c>
      <c r="J163" s="11">
        <v>1463631</v>
      </c>
      <c r="K163" s="11">
        <v>18574073</v>
      </c>
      <c r="L163" s="11">
        <v>47565993</v>
      </c>
      <c r="M163" s="11">
        <v>1691997</v>
      </c>
      <c r="N163" s="11">
        <v>498111</v>
      </c>
      <c r="O163" s="103" t="s">
        <v>80</v>
      </c>
      <c r="P163" s="51"/>
      <c r="S163" s="19"/>
      <c r="T163" s="103"/>
    </row>
    <row r="164" spans="1:20" ht="39" x14ac:dyDescent="0.3">
      <c r="A164" s="175" t="s">
        <v>120</v>
      </c>
      <c r="B164" s="29">
        <v>2002</v>
      </c>
      <c r="C164" s="11">
        <v>10174853</v>
      </c>
      <c r="D164" s="11">
        <v>0</v>
      </c>
      <c r="E164" s="11">
        <v>3274</v>
      </c>
      <c r="F164" s="11">
        <v>5950</v>
      </c>
      <c r="G164" s="11">
        <v>46967560</v>
      </c>
      <c r="H164" s="11">
        <v>1252156</v>
      </c>
      <c r="I164" s="11">
        <v>1729610</v>
      </c>
      <c r="J164" s="11">
        <v>1474917</v>
      </c>
      <c r="K164" s="11">
        <v>19668900</v>
      </c>
      <c r="L164" s="11">
        <v>50635841</v>
      </c>
      <c r="M164" s="11">
        <v>1660113</v>
      </c>
      <c r="N164" s="11">
        <v>504137</v>
      </c>
      <c r="O164" s="103" t="s">
        <v>80</v>
      </c>
      <c r="P164" s="51"/>
      <c r="S164" s="19"/>
      <c r="T164" s="103"/>
    </row>
    <row r="165" spans="1:20" ht="39" x14ac:dyDescent="0.3">
      <c r="A165" s="175" t="s">
        <v>120</v>
      </c>
      <c r="B165" s="36">
        <v>2003</v>
      </c>
      <c r="C165" s="11">
        <v>10142362</v>
      </c>
      <c r="D165" s="11">
        <v>0</v>
      </c>
      <c r="E165" s="11">
        <v>3295</v>
      </c>
      <c r="F165" s="11">
        <v>5799</v>
      </c>
      <c r="G165" s="11">
        <v>47322066</v>
      </c>
      <c r="H165" s="11">
        <v>1201252</v>
      </c>
      <c r="I165" s="11">
        <v>1811004</v>
      </c>
      <c r="J165" s="11">
        <v>1535184</v>
      </c>
      <c r="K165" s="11">
        <v>19763533</v>
      </c>
      <c r="L165" s="11">
        <v>51266058</v>
      </c>
      <c r="M165" s="11">
        <v>1633688</v>
      </c>
      <c r="N165" s="11">
        <v>514298</v>
      </c>
      <c r="O165" s="103" t="s">
        <v>80</v>
      </c>
      <c r="P165" s="51"/>
      <c r="S165" s="19"/>
      <c r="T165" s="103"/>
    </row>
    <row r="166" spans="1:20" ht="39" x14ac:dyDescent="0.3">
      <c r="A166" s="175" t="s">
        <v>120</v>
      </c>
      <c r="B166" s="37">
        <v>2004</v>
      </c>
      <c r="C166" s="11">
        <v>10116742</v>
      </c>
      <c r="D166" s="11">
        <v>0</v>
      </c>
      <c r="E166" s="11">
        <v>2936</v>
      </c>
      <c r="F166" s="11">
        <v>5715</v>
      </c>
      <c r="G166" s="11">
        <v>47205112</v>
      </c>
      <c r="H166" s="11">
        <v>1184757</v>
      </c>
      <c r="I166" s="11">
        <v>1963043</v>
      </c>
      <c r="J166" s="11">
        <v>1493174</v>
      </c>
      <c r="K166" s="11">
        <v>18996251</v>
      </c>
      <c r="L166" s="11">
        <v>49529069</v>
      </c>
      <c r="M166" s="11">
        <v>1606117</v>
      </c>
      <c r="N166" s="11">
        <v>490558</v>
      </c>
      <c r="O166" s="103" t="s">
        <v>84</v>
      </c>
      <c r="P166" s="51"/>
      <c r="S166" s="19"/>
      <c r="T166" s="103"/>
    </row>
    <row r="167" spans="1:20" ht="39" x14ac:dyDescent="0.3">
      <c r="A167" s="175" t="s">
        <v>120</v>
      </c>
      <c r="B167" s="38">
        <v>2005</v>
      </c>
      <c r="C167" s="11">
        <v>10097549</v>
      </c>
      <c r="D167" s="11">
        <v>0</v>
      </c>
      <c r="E167" s="11">
        <v>2931</v>
      </c>
      <c r="F167" s="11">
        <v>5678</v>
      </c>
      <c r="G167" s="11">
        <v>47070111</v>
      </c>
      <c r="H167" s="11">
        <v>1124837</v>
      </c>
      <c r="I167" s="11">
        <v>2006356</v>
      </c>
      <c r="J167" s="11">
        <v>1493411</v>
      </c>
      <c r="K167" s="11">
        <v>18747463</v>
      </c>
      <c r="L167" s="11">
        <v>48229669</v>
      </c>
      <c r="M167" s="11">
        <v>1579697</v>
      </c>
      <c r="N167" s="11">
        <v>472741</v>
      </c>
      <c r="O167" s="103" t="s">
        <v>85</v>
      </c>
      <c r="P167" s="51"/>
      <c r="S167" s="19"/>
      <c r="T167" s="103"/>
    </row>
    <row r="168" spans="1:20" ht="39" x14ac:dyDescent="0.3">
      <c r="A168" s="175" t="s">
        <v>120</v>
      </c>
      <c r="B168" s="39">
        <v>2006</v>
      </c>
      <c r="C168" s="11">
        <v>10076581</v>
      </c>
      <c r="D168" s="11">
        <v>0</v>
      </c>
      <c r="E168" s="11">
        <v>2708</v>
      </c>
      <c r="F168" s="11">
        <v>4484</v>
      </c>
      <c r="G168" s="11">
        <v>44723219</v>
      </c>
      <c r="H168" s="11">
        <v>1079225</v>
      </c>
      <c r="I168" s="11">
        <v>1856032</v>
      </c>
      <c r="J168" s="11">
        <v>1529901</v>
      </c>
      <c r="K168" s="11">
        <v>18477037</v>
      </c>
      <c r="L168" s="11">
        <v>46680237</v>
      </c>
      <c r="M168" s="11">
        <v>1553443</v>
      </c>
      <c r="N168" s="11">
        <v>442693</v>
      </c>
      <c r="O168" s="103" t="s">
        <v>85</v>
      </c>
      <c r="P168" s="51"/>
      <c r="S168" s="19"/>
      <c r="T168" s="103"/>
    </row>
    <row r="169" spans="1:20" ht="39" x14ac:dyDescent="0.3">
      <c r="A169" s="175" t="s">
        <v>120</v>
      </c>
      <c r="B169" s="44">
        <v>2007</v>
      </c>
      <c r="C169" s="11">
        <v>10066158</v>
      </c>
      <c r="D169" s="11">
        <v>0</v>
      </c>
      <c r="E169" s="11">
        <v>2880</v>
      </c>
      <c r="F169" s="11">
        <v>4347</v>
      </c>
      <c r="G169" s="11">
        <v>45980919</v>
      </c>
      <c r="H169" s="11">
        <v>1178859</v>
      </c>
      <c r="I169" s="11">
        <v>1924842</v>
      </c>
      <c r="J169" s="11">
        <v>1492993</v>
      </c>
      <c r="K169" s="11">
        <v>16984133</v>
      </c>
      <c r="L169" s="11">
        <v>43470187</v>
      </c>
      <c r="M169" s="11">
        <v>1529654</v>
      </c>
      <c r="N169" s="11">
        <v>432225</v>
      </c>
      <c r="O169" s="103" t="s">
        <v>85</v>
      </c>
      <c r="P169" s="51"/>
      <c r="S169" s="19"/>
      <c r="T169" s="103"/>
    </row>
    <row r="170" spans="1:20" ht="39" x14ac:dyDescent="0.3">
      <c r="A170" s="175" t="s">
        <v>120</v>
      </c>
      <c r="B170" s="45">
        <v>2008</v>
      </c>
      <c r="C170" s="11">
        <v>10045401</v>
      </c>
      <c r="D170" s="11">
        <v>0</v>
      </c>
      <c r="E170" s="11">
        <v>3081</v>
      </c>
      <c r="F170" s="11">
        <v>5402</v>
      </c>
      <c r="G170" s="11">
        <v>43863714</v>
      </c>
      <c r="H170" s="11">
        <v>1431043</v>
      </c>
      <c r="I170" s="11">
        <v>2216610</v>
      </c>
      <c r="J170" s="11">
        <v>1463106</v>
      </c>
      <c r="K170" s="11">
        <v>16825070</v>
      </c>
      <c r="L170" s="11">
        <v>47278515</v>
      </c>
      <c r="M170" s="11">
        <v>1508802</v>
      </c>
      <c r="N170" s="11">
        <v>481072</v>
      </c>
      <c r="O170" s="103" t="s">
        <v>85</v>
      </c>
      <c r="P170" s="51"/>
      <c r="S170" s="19"/>
      <c r="T170" s="103"/>
    </row>
    <row r="171" spans="1:20" ht="39" x14ac:dyDescent="0.3">
      <c r="A171" s="175" t="s">
        <v>120</v>
      </c>
      <c r="B171" s="46">
        <v>2009</v>
      </c>
      <c r="C171" s="11">
        <v>10030975</v>
      </c>
      <c r="D171" s="11">
        <v>0</v>
      </c>
      <c r="E171" s="11">
        <v>3061</v>
      </c>
      <c r="F171" s="11">
        <v>5884</v>
      </c>
      <c r="G171" s="11">
        <v>44895370</v>
      </c>
      <c r="H171" s="11">
        <v>1057303</v>
      </c>
      <c r="I171" s="11">
        <v>2148944</v>
      </c>
      <c r="J171" s="11">
        <v>1525916</v>
      </c>
      <c r="K171" s="11">
        <v>17303428</v>
      </c>
      <c r="L171" s="11">
        <v>46288996</v>
      </c>
      <c r="M171" s="11">
        <v>1492608</v>
      </c>
      <c r="N171" s="11">
        <v>450363</v>
      </c>
      <c r="O171" s="103" t="s">
        <v>85</v>
      </c>
      <c r="P171" s="51"/>
      <c r="S171" s="19"/>
      <c r="T171" s="103"/>
    </row>
    <row r="172" spans="1:20" ht="39" x14ac:dyDescent="0.3">
      <c r="A172" s="175" t="s">
        <v>120</v>
      </c>
      <c r="B172" s="40">
        <v>2010</v>
      </c>
      <c r="C172" s="11">
        <v>10014324</v>
      </c>
      <c r="D172" s="11">
        <v>0</v>
      </c>
      <c r="E172" s="11">
        <v>3087</v>
      </c>
      <c r="F172" s="11">
        <v>5863</v>
      </c>
      <c r="G172" s="11">
        <v>44941048</v>
      </c>
      <c r="H172" s="11">
        <v>967384</v>
      </c>
      <c r="I172" s="11">
        <v>1987151</v>
      </c>
      <c r="J172" s="11">
        <v>1543861</v>
      </c>
      <c r="K172" s="11">
        <v>17544248</v>
      </c>
      <c r="L172" s="11">
        <v>47056600</v>
      </c>
      <c r="M172" s="11">
        <v>1476856</v>
      </c>
      <c r="N172" s="11">
        <v>474942</v>
      </c>
      <c r="O172" s="103" t="s">
        <v>85</v>
      </c>
      <c r="P172" s="51"/>
      <c r="S172" s="19"/>
      <c r="T172" s="103"/>
    </row>
    <row r="173" spans="1:20" ht="39" x14ac:dyDescent="0.3">
      <c r="A173" s="175" t="s">
        <v>120</v>
      </c>
      <c r="B173" s="40">
        <v>2011</v>
      </c>
      <c r="C173" s="11">
        <v>9985722</v>
      </c>
      <c r="D173" s="11">
        <v>0</v>
      </c>
      <c r="E173" s="11">
        <v>3103</v>
      </c>
      <c r="F173" s="11">
        <v>5678</v>
      </c>
      <c r="G173" s="11">
        <v>44643088</v>
      </c>
      <c r="H173" s="11">
        <v>978989</v>
      </c>
      <c r="I173" s="11">
        <v>1820459</v>
      </c>
      <c r="J173" s="11">
        <v>1561037</v>
      </c>
      <c r="K173" s="11">
        <v>17415929</v>
      </c>
      <c r="L173" s="11">
        <v>46971541</v>
      </c>
      <c r="M173" s="11">
        <v>1457210</v>
      </c>
      <c r="N173" s="11">
        <v>487716</v>
      </c>
      <c r="O173" s="103" t="s">
        <v>85</v>
      </c>
      <c r="P173" s="51"/>
      <c r="S173" s="19"/>
      <c r="T173" s="103"/>
    </row>
    <row r="174" spans="1:20" ht="39" x14ac:dyDescent="0.3">
      <c r="A174" s="175" t="s">
        <v>120</v>
      </c>
      <c r="B174" s="40">
        <v>2012</v>
      </c>
      <c r="C174" s="11">
        <v>9931925</v>
      </c>
      <c r="D174" s="11">
        <v>0</v>
      </c>
      <c r="E174" s="11">
        <v>3105</v>
      </c>
      <c r="F174" s="11">
        <v>5578</v>
      </c>
      <c r="G174" s="11">
        <v>44269131</v>
      </c>
      <c r="H174" s="11">
        <v>909505</v>
      </c>
      <c r="I174" s="11">
        <v>1618952</v>
      </c>
      <c r="J174" s="11">
        <v>1532588</v>
      </c>
      <c r="K174" s="11">
        <v>16634987</v>
      </c>
      <c r="L174" s="11">
        <v>45683908</v>
      </c>
      <c r="M174" s="11">
        <v>1440290</v>
      </c>
      <c r="N174" s="11">
        <v>481199</v>
      </c>
      <c r="O174" s="103" t="s">
        <v>85</v>
      </c>
      <c r="P174" s="51"/>
      <c r="S174" s="19"/>
      <c r="T174" s="103"/>
    </row>
    <row r="175" spans="1:20" ht="39" x14ac:dyDescent="0.3">
      <c r="A175" s="175" t="s">
        <v>120</v>
      </c>
      <c r="B175" s="40">
        <v>2013</v>
      </c>
      <c r="C175" s="11">
        <v>9908798</v>
      </c>
      <c r="D175" s="11">
        <v>0</v>
      </c>
      <c r="E175" s="11">
        <v>3155</v>
      </c>
      <c r="F175" s="11">
        <v>5625</v>
      </c>
      <c r="G175" s="11">
        <v>44907906</v>
      </c>
      <c r="H175" s="11">
        <v>1086169</v>
      </c>
      <c r="I175" s="11">
        <v>2011226</v>
      </c>
      <c r="J175" s="11">
        <v>1518114</v>
      </c>
      <c r="K175" s="11">
        <v>16183442</v>
      </c>
      <c r="L175" s="11">
        <v>43495960</v>
      </c>
      <c r="M175" s="11">
        <v>1430865</v>
      </c>
      <c r="N175" s="11">
        <v>466647</v>
      </c>
      <c r="O175" s="103" t="s">
        <v>85</v>
      </c>
      <c r="P175" s="51"/>
      <c r="S175" s="19"/>
      <c r="T175" s="103"/>
    </row>
    <row r="176" spans="1:20" ht="39" x14ac:dyDescent="0.3">
      <c r="A176" s="175" t="s">
        <v>120</v>
      </c>
      <c r="B176" s="40">
        <v>2014</v>
      </c>
      <c r="C176" s="11">
        <v>9877365</v>
      </c>
      <c r="D176" s="11">
        <v>0</v>
      </c>
      <c r="E176" s="11">
        <v>3395</v>
      </c>
      <c r="F176" s="11">
        <v>5814</v>
      </c>
      <c r="G176" s="11">
        <v>44667675</v>
      </c>
      <c r="H176" s="11">
        <v>1286747</v>
      </c>
      <c r="I176" s="11">
        <v>2262859</v>
      </c>
      <c r="J176" s="11">
        <v>1538735</v>
      </c>
      <c r="K176" s="11">
        <v>16096785</v>
      </c>
      <c r="L176" s="11">
        <v>44408477</v>
      </c>
      <c r="M176" s="11">
        <v>1425816</v>
      </c>
      <c r="N176" s="11">
        <v>465952</v>
      </c>
      <c r="O176" s="103" t="s">
        <v>85</v>
      </c>
      <c r="P176" s="51"/>
      <c r="S176" s="19"/>
      <c r="T176" s="103"/>
    </row>
    <row r="177" spans="1:20" ht="39" x14ac:dyDescent="0.3">
      <c r="A177" s="175" t="s">
        <v>120</v>
      </c>
      <c r="B177" s="40">
        <v>2015</v>
      </c>
      <c r="C177" s="11">
        <v>9855571</v>
      </c>
      <c r="D177" s="11">
        <v>0</v>
      </c>
      <c r="E177" s="11">
        <v>3411</v>
      </c>
      <c r="F177" s="11">
        <v>5943</v>
      </c>
      <c r="G177" s="11">
        <v>47352321</v>
      </c>
      <c r="H177" s="11">
        <v>1151183</v>
      </c>
      <c r="I177" s="11">
        <v>2373744</v>
      </c>
      <c r="J177" s="11">
        <v>1527118</v>
      </c>
      <c r="K177" s="11">
        <v>16092928</v>
      </c>
      <c r="L177" s="11">
        <v>43643633</v>
      </c>
      <c r="M177" s="11">
        <v>1427186</v>
      </c>
      <c r="N177" s="11">
        <v>477568</v>
      </c>
      <c r="O177" s="103" t="s">
        <v>85</v>
      </c>
      <c r="P177" s="51"/>
      <c r="S177" s="19"/>
      <c r="T177" s="103"/>
    </row>
    <row r="178" spans="1:20" ht="39" x14ac:dyDescent="0.3">
      <c r="A178" s="175" t="s">
        <v>120</v>
      </c>
      <c r="B178" s="40">
        <v>2016</v>
      </c>
      <c r="C178" s="11">
        <v>9802687</v>
      </c>
      <c r="D178" s="11">
        <v>0</v>
      </c>
      <c r="E178" s="11">
        <v>3407</v>
      </c>
      <c r="F178" s="11">
        <v>5927</v>
      </c>
      <c r="G178" s="11">
        <v>44004476</v>
      </c>
      <c r="H178" s="11">
        <v>1210663</v>
      </c>
      <c r="I178" s="11">
        <v>2317351</v>
      </c>
      <c r="J178" s="11">
        <v>1521643</v>
      </c>
      <c r="K178" s="11">
        <v>15542321</v>
      </c>
      <c r="L178" s="11">
        <v>44503434</v>
      </c>
      <c r="M178" s="11">
        <v>1424448</v>
      </c>
      <c r="N178" s="11">
        <v>452529</v>
      </c>
      <c r="O178" s="103"/>
      <c r="P178" s="51"/>
      <c r="S178" s="19"/>
      <c r="T178" s="103"/>
    </row>
    <row r="179" spans="1:20" ht="39" x14ac:dyDescent="0.3">
      <c r="A179" s="175" t="s">
        <v>120</v>
      </c>
      <c r="B179" s="40">
        <v>2017</v>
      </c>
      <c r="C179" s="11">
        <v>9776707</v>
      </c>
      <c r="D179" s="11">
        <v>0</v>
      </c>
      <c r="E179" s="11">
        <v>3408</v>
      </c>
      <c r="F179" s="11">
        <v>5977</v>
      </c>
      <c r="G179" s="11">
        <v>44988468</v>
      </c>
      <c r="H179" s="11">
        <v>1096287</v>
      </c>
      <c r="I179" s="11">
        <v>2357802</v>
      </c>
      <c r="J179" s="11">
        <v>1490324</v>
      </c>
      <c r="K179" s="11">
        <v>14986356</v>
      </c>
      <c r="L179" s="11">
        <v>42957911</v>
      </c>
      <c r="M179" s="11">
        <v>1422865</v>
      </c>
      <c r="N179" s="11">
        <v>441612</v>
      </c>
      <c r="O179" s="103"/>
      <c r="P179" s="51"/>
      <c r="S179" s="19"/>
      <c r="T179" s="103"/>
    </row>
    <row r="180" spans="1:20" ht="39" x14ac:dyDescent="0.3">
      <c r="A180" s="175" t="s">
        <v>120</v>
      </c>
      <c r="B180" s="40">
        <v>2018</v>
      </c>
      <c r="C180" s="11">
        <v>9765320</v>
      </c>
      <c r="D180" s="11">
        <v>0</v>
      </c>
      <c r="E180" s="11">
        <v>3426</v>
      </c>
      <c r="F180" s="11">
        <v>5625</v>
      </c>
      <c r="G180" s="11">
        <v>45167537</v>
      </c>
      <c r="H180" s="11">
        <v>1142643</v>
      </c>
      <c r="I180" s="11">
        <v>2576479</v>
      </c>
      <c r="J180" s="11">
        <v>1447701</v>
      </c>
      <c r="K180" s="11">
        <v>14370883</v>
      </c>
      <c r="L180" s="11">
        <v>41334727</v>
      </c>
      <c r="M180" s="11">
        <v>1421916</v>
      </c>
      <c r="N180" s="11">
        <v>408242</v>
      </c>
      <c r="O180" s="103"/>
      <c r="P180" s="51"/>
      <c r="S180" s="19"/>
      <c r="T180" s="103"/>
    </row>
    <row r="181" spans="1:20" ht="39" x14ac:dyDescent="0.3">
      <c r="A181" s="175" t="s">
        <v>120</v>
      </c>
      <c r="B181" s="40">
        <v>2019</v>
      </c>
      <c r="C181" s="11">
        <v>9756081</v>
      </c>
      <c r="D181" s="11"/>
      <c r="E181" s="11">
        <v>3409</v>
      </c>
      <c r="F181" s="11">
        <v>5489</v>
      </c>
      <c r="G181" s="11">
        <v>40827819</v>
      </c>
      <c r="H181" s="11">
        <v>1014165</v>
      </c>
      <c r="I181" s="11">
        <v>2365166</v>
      </c>
      <c r="J181" s="11">
        <v>1384990</v>
      </c>
      <c r="K181" s="11">
        <v>14181882</v>
      </c>
      <c r="L181" s="11">
        <v>42708817</v>
      </c>
      <c r="M181" s="11">
        <v>1421739</v>
      </c>
      <c r="N181" s="11">
        <v>386946</v>
      </c>
      <c r="O181" s="103"/>
      <c r="P181" s="51"/>
      <c r="S181" s="19"/>
      <c r="T181" s="103"/>
    </row>
    <row r="182" spans="1:20" x14ac:dyDescent="0.3">
      <c r="A182" s="174" t="s">
        <v>121</v>
      </c>
      <c r="B182" s="29">
        <v>1960</v>
      </c>
      <c r="C182" s="102"/>
      <c r="D182" s="102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3" t="s">
        <v>2</v>
      </c>
      <c r="S182" s="19"/>
    </row>
    <row r="183" spans="1:20" x14ac:dyDescent="0.3">
      <c r="A183" s="174" t="s">
        <v>121</v>
      </c>
      <c r="B183" s="29">
        <v>1961</v>
      </c>
      <c r="C183" s="102"/>
      <c r="D183" s="102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3" t="s">
        <v>2</v>
      </c>
      <c r="S183" s="19"/>
    </row>
    <row r="184" spans="1:20" x14ac:dyDescent="0.3">
      <c r="A184" s="174" t="s">
        <v>121</v>
      </c>
      <c r="B184" s="29">
        <v>1962</v>
      </c>
      <c r="C184" s="102"/>
      <c r="D184" s="102"/>
      <c r="E184" s="105">
        <v>1766</v>
      </c>
      <c r="F184" s="107"/>
      <c r="G184" s="101">
        <v>25404619</v>
      </c>
      <c r="H184" s="101">
        <v>1439171</v>
      </c>
      <c r="I184" s="101">
        <v>64120.243000000002</v>
      </c>
      <c r="J184" s="107"/>
      <c r="K184" s="101">
        <v>2757400</v>
      </c>
      <c r="L184" s="101">
        <v>7916028</v>
      </c>
      <c r="M184" s="107"/>
      <c r="N184" s="107"/>
      <c r="O184" s="103" t="s">
        <v>2</v>
      </c>
      <c r="S184" s="19"/>
    </row>
    <row r="185" spans="1:20" x14ac:dyDescent="0.3">
      <c r="A185" s="174" t="s">
        <v>121</v>
      </c>
      <c r="B185" s="29">
        <v>1963</v>
      </c>
      <c r="C185" s="102"/>
      <c r="D185" s="102"/>
      <c r="E185" s="105">
        <v>1624</v>
      </c>
      <c r="F185" s="101">
        <v>3714</v>
      </c>
      <c r="G185" s="101">
        <v>26961541</v>
      </c>
      <c r="H185" s="101">
        <v>1770773</v>
      </c>
      <c r="I185" s="101">
        <v>76480.98</v>
      </c>
      <c r="J185" s="107"/>
      <c r="K185" s="101">
        <v>3161620</v>
      </c>
      <c r="L185" s="101">
        <v>8586279</v>
      </c>
      <c r="M185" s="107"/>
      <c r="N185" s="107"/>
      <c r="O185" s="103" t="s">
        <v>2</v>
      </c>
      <c r="S185" s="19"/>
    </row>
    <row r="186" spans="1:20" x14ac:dyDescent="0.3">
      <c r="A186" s="174" t="s">
        <v>121</v>
      </c>
      <c r="B186" s="29">
        <v>1964</v>
      </c>
      <c r="C186" s="102"/>
      <c r="D186" s="102"/>
      <c r="E186" s="107"/>
      <c r="F186" s="107"/>
      <c r="G186" s="107"/>
      <c r="H186" s="107"/>
      <c r="I186" s="101">
        <v>0</v>
      </c>
      <c r="J186" s="107"/>
      <c r="K186" s="107"/>
      <c r="L186" s="107"/>
      <c r="M186" s="107"/>
      <c r="N186" s="107"/>
      <c r="O186" s="103" t="s">
        <v>2</v>
      </c>
      <c r="S186" s="19"/>
    </row>
    <row r="187" spans="1:20" x14ac:dyDescent="0.3">
      <c r="A187" s="174" t="s">
        <v>121</v>
      </c>
      <c r="B187" s="29">
        <v>1965</v>
      </c>
      <c r="C187" s="102"/>
      <c r="D187" s="102"/>
      <c r="E187" s="107"/>
      <c r="F187" s="107"/>
      <c r="G187" s="107"/>
      <c r="H187" s="107"/>
      <c r="I187" s="101">
        <v>0</v>
      </c>
      <c r="J187" s="107"/>
      <c r="K187" s="107"/>
      <c r="L187" s="107"/>
      <c r="M187" s="107"/>
      <c r="N187" s="107"/>
      <c r="O187" s="103" t="s">
        <v>2</v>
      </c>
      <c r="S187" s="19"/>
    </row>
    <row r="188" spans="1:20" x14ac:dyDescent="0.3">
      <c r="A188" s="174" t="s">
        <v>121</v>
      </c>
      <c r="B188" s="29">
        <v>1966</v>
      </c>
      <c r="C188" s="102"/>
      <c r="D188" s="102"/>
      <c r="E188" s="107"/>
      <c r="F188" s="107"/>
      <c r="G188" s="107"/>
      <c r="H188" s="107"/>
      <c r="I188" s="101">
        <v>0</v>
      </c>
      <c r="J188" s="107"/>
      <c r="K188" s="107"/>
      <c r="L188" s="107"/>
      <c r="M188" s="107"/>
      <c r="N188" s="107"/>
      <c r="O188" s="103" t="s">
        <v>2</v>
      </c>
      <c r="S188" s="19"/>
    </row>
    <row r="189" spans="1:20" x14ac:dyDescent="0.3">
      <c r="A189" s="174" t="s">
        <v>121</v>
      </c>
      <c r="B189" s="29">
        <v>1967</v>
      </c>
      <c r="C189" s="102"/>
      <c r="D189" s="102"/>
      <c r="E189" s="107"/>
      <c r="F189" s="107"/>
      <c r="G189" s="107"/>
      <c r="H189" s="107"/>
      <c r="I189" s="101">
        <v>0</v>
      </c>
      <c r="J189" s="107"/>
      <c r="K189" s="107"/>
      <c r="L189" s="107"/>
      <c r="M189" s="107"/>
      <c r="N189" s="107"/>
      <c r="O189" s="103" t="s">
        <v>2</v>
      </c>
      <c r="S189" s="19"/>
    </row>
    <row r="190" spans="1:20" x14ac:dyDescent="0.3">
      <c r="A190" s="174" t="s">
        <v>121</v>
      </c>
      <c r="B190" s="29">
        <v>1968</v>
      </c>
      <c r="C190" s="102"/>
      <c r="D190" s="102"/>
      <c r="E190" s="105">
        <v>1708</v>
      </c>
      <c r="F190" s="101">
        <v>2953</v>
      </c>
      <c r="G190" s="101">
        <v>25758079</v>
      </c>
      <c r="H190" s="101">
        <v>1291286</v>
      </c>
      <c r="I190" s="101">
        <v>132951.74299999999</v>
      </c>
      <c r="J190" s="107"/>
      <c r="K190" s="107"/>
      <c r="L190" s="101">
        <v>4156279</v>
      </c>
      <c r="M190" s="107"/>
      <c r="N190" s="107"/>
      <c r="O190" s="103" t="s">
        <v>2</v>
      </c>
      <c r="P190" s="108" t="s">
        <v>4</v>
      </c>
      <c r="S190" s="19"/>
    </row>
    <row r="191" spans="1:20" x14ac:dyDescent="0.3">
      <c r="A191" s="174" t="s">
        <v>121</v>
      </c>
      <c r="B191" s="29">
        <v>1969</v>
      </c>
      <c r="C191" s="102"/>
      <c r="D191" s="102"/>
      <c r="E191" s="107"/>
      <c r="F191" s="107"/>
      <c r="G191" s="107"/>
      <c r="H191" s="107"/>
      <c r="I191" s="101">
        <v>0</v>
      </c>
      <c r="J191" s="107"/>
      <c r="K191" s="107"/>
      <c r="L191" s="107"/>
      <c r="M191" s="107"/>
      <c r="N191" s="107"/>
      <c r="O191" s="103" t="s">
        <v>2</v>
      </c>
      <c r="S191" s="19"/>
    </row>
    <row r="192" spans="1:20" x14ac:dyDescent="0.3">
      <c r="A192" s="174" t="s">
        <v>121</v>
      </c>
      <c r="B192" s="37">
        <v>1970</v>
      </c>
      <c r="C192" s="102"/>
      <c r="D192" s="102"/>
      <c r="E192" s="105">
        <v>1936</v>
      </c>
      <c r="F192" s="101">
        <v>3447</v>
      </c>
      <c r="G192" s="101">
        <v>28742669</v>
      </c>
      <c r="H192" s="101">
        <v>1475174</v>
      </c>
      <c r="I192" s="101">
        <v>187086.41500000001</v>
      </c>
      <c r="J192" s="101">
        <v>242561</v>
      </c>
      <c r="K192" s="101">
        <v>2774173</v>
      </c>
      <c r="L192" s="101">
        <v>5338818</v>
      </c>
      <c r="M192" s="107"/>
      <c r="N192" s="107"/>
      <c r="O192" s="103" t="s">
        <v>2</v>
      </c>
      <c r="P192" s="108" t="s">
        <v>5</v>
      </c>
      <c r="S192" s="19"/>
    </row>
    <row r="193" spans="1:19" x14ac:dyDescent="0.3">
      <c r="A193" s="174" t="s">
        <v>121</v>
      </c>
      <c r="B193" s="38">
        <v>1971</v>
      </c>
      <c r="C193" s="102"/>
      <c r="D193" s="102"/>
      <c r="E193" s="105">
        <v>97</v>
      </c>
      <c r="F193" s="101">
        <v>1508</v>
      </c>
      <c r="G193" s="101">
        <v>18466051</v>
      </c>
      <c r="H193" s="101">
        <v>659197</v>
      </c>
      <c r="I193" s="101">
        <v>75930.043999999994</v>
      </c>
      <c r="J193" s="101">
        <v>115657</v>
      </c>
      <c r="K193" s="101">
        <v>1678231</v>
      </c>
      <c r="L193" s="101">
        <v>2024050</v>
      </c>
      <c r="M193" s="107"/>
      <c r="N193" s="107"/>
      <c r="O193" s="103" t="s">
        <v>2</v>
      </c>
      <c r="P193" s="108" t="s">
        <v>1</v>
      </c>
      <c r="S193" s="19"/>
    </row>
    <row r="194" spans="1:19" x14ac:dyDescent="0.3">
      <c r="A194" s="174" t="s">
        <v>121</v>
      </c>
      <c r="B194" s="39">
        <v>1972</v>
      </c>
      <c r="C194" s="102"/>
      <c r="D194" s="102"/>
      <c r="E194" s="105">
        <v>97</v>
      </c>
      <c r="F194" s="101">
        <v>1564</v>
      </c>
      <c r="G194" s="101">
        <v>18984839</v>
      </c>
      <c r="H194" s="101">
        <v>629545</v>
      </c>
      <c r="I194" s="101">
        <v>81999.038</v>
      </c>
      <c r="J194" s="101">
        <v>125084</v>
      </c>
      <c r="K194" s="101">
        <v>1712213</v>
      </c>
      <c r="L194" s="101">
        <v>2032693</v>
      </c>
      <c r="M194" s="107"/>
      <c r="N194" s="107"/>
      <c r="O194" s="103" t="s">
        <v>2</v>
      </c>
      <c r="P194" s="108" t="s">
        <v>1</v>
      </c>
      <c r="S194" s="19"/>
    </row>
    <row r="195" spans="1:19" x14ac:dyDescent="0.3">
      <c r="A195" s="174" t="s">
        <v>121</v>
      </c>
      <c r="B195" s="67">
        <v>1973</v>
      </c>
      <c r="C195" s="102"/>
      <c r="D195" s="102"/>
      <c r="E195" s="105">
        <v>97</v>
      </c>
      <c r="F195" s="101">
        <v>1618</v>
      </c>
      <c r="G195" s="101">
        <v>19676308</v>
      </c>
      <c r="H195" s="101">
        <v>786981</v>
      </c>
      <c r="I195" s="101">
        <v>90968.489000000001</v>
      </c>
      <c r="J195" s="101">
        <v>127172</v>
      </c>
      <c r="K195" s="101">
        <v>1659325</v>
      </c>
      <c r="L195" s="101">
        <v>2155614</v>
      </c>
      <c r="M195" s="107"/>
      <c r="N195" s="107"/>
      <c r="O195" s="103" t="s">
        <v>2</v>
      </c>
      <c r="P195" s="108" t="s">
        <v>1</v>
      </c>
      <c r="S195" s="19"/>
    </row>
    <row r="196" spans="1:19" x14ac:dyDescent="0.3">
      <c r="A196" s="174" t="s">
        <v>121</v>
      </c>
      <c r="B196" s="40">
        <v>1974</v>
      </c>
      <c r="C196" s="102"/>
      <c r="D196" s="102"/>
      <c r="E196" s="105">
        <v>1834</v>
      </c>
      <c r="F196" s="101">
        <v>4049</v>
      </c>
      <c r="G196" s="101">
        <v>43853505</v>
      </c>
      <c r="H196" s="101">
        <v>2022310</v>
      </c>
      <c r="I196" s="101">
        <v>271674.87</v>
      </c>
      <c r="J196" s="101">
        <v>355168</v>
      </c>
      <c r="K196" s="101">
        <v>3678956</v>
      </c>
      <c r="L196" s="101">
        <v>6204879</v>
      </c>
      <c r="M196" s="107"/>
      <c r="N196" s="107"/>
      <c r="O196" s="103" t="s">
        <v>2</v>
      </c>
      <c r="S196" s="19"/>
    </row>
    <row r="197" spans="1:19" x14ac:dyDescent="0.3">
      <c r="A197" s="174" t="s">
        <v>121</v>
      </c>
      <c r="B197" s="40">
        <v>1975</v>
      </c>
      <c r="C197" s="102"/>
      <c r="D197" s="102"/>
      <c r="E197" s="105">
        <v>97</v>
      </c>
      <c r="F197" s="101">
        <v>1823</v>
      </c>
      <c r="G197" s="101">
        <v>20324731</v>
      </c>
      <c r="H197" s="101">
        <v>629936</v>
      </c>
      <c r="I197" s="101">
        <v>108241.167</v>
      </c>
      <c r="J197" s="101">
        <v>138324</v>
      </c>
      <c r="K197" s="101">
        <v>1837478</v>
      </c>
      <c r="L197" s="101">
        <v>1967849</v>
      </c>
      <c r="M197" s="107"/>
      <c r="N197" s="107"/>
      <c r="O197" s="103" t="s">
        <v>2</v>
      </c>
      <c r="P197" s="108" t="s">
        <v>22</v>
      </c>
      <c r="S197" s="19"/>
    </row>
    <row r="198" spans="1:19" x14ac:dyDescent="0.3">
      <c r="A198" s="174" t="s">
        <v>121</v>
      </c>
      <c r="B198" s="40">
        <v>1976</v>
      </c>
      <c r="C198" s="102"/>
      <c r="D198" s="102"/>
      <c r="E198" s="105">
        <v>97</v>
      </c>
      <c r="F198" s="101">
        <v>1865</v>
      </c>
      <c r="G198" s="101">
        <v>20872100</v>
      </c>
      <c r="H198" s="101">
        <v>595299</v>
      </c>
      <c r="I198" s="101">
        <v>122901.856</v>
      </c>
      <c r="J198" s="101">
        <v>140686</v>
      </c>
      <c r="K198" s="101">
        <v>1841479</v>
      </c>
      <c r="L198" s="101">
        <v>4430589</v>
      </c>
      <c r="M198" s="107"/>
      <c r="N198" s="107"/>
      <c r="O198" s="103" t="s">
        <v>2</v>
      </c>
      <c r="P198" s="108" t="s">
        <v>6</v>
      </c>
      <c r="S198" s="19"/>
    </row>
    <row r="199" spans="1:19" x14ac:dyDescent="0.3">
      <c r="A199" s="174" t="s">
        <v>121</v>
      </c>
      <c r="B199" s="40">
        <v>1977</v>
      </c>
      <c r="C199" s="102"/>
      <c r="D199" s="102"/>
      <c r="E199" s="105">
        <v>97</v>
      </c>
      <c r="F199" s="101">
        <v>2001</v>
      </c>
      <c r="G199" s="101">
        <v>21319383</v>
      </c>
      <c r="H199" s="101">
        <v>646399</v>
      </c>
      <c r="I199" s="101">
        <v>142927.42499999999</v>
      </c>
      <c r="J199" s="101">
        <v>150846</v>
      </c>
      <c r="K199" s="101">
        <v>1642486</v>
      </c>
      <c r="L199" s="101">
        <v>4144326</v>
      </c>
      <c r="M199" s="107"/>
      <c r="N199" s="107"/>
      <c r="O199" s="103" t="s">
        <v>2</v>
      </c>
      <c r="P199" s="108" t="s">
        <v>7</v>
      </c>
      <c r="S199" s="19"/>
    </row>
    <row r="200" spans="1:19" x14ac:dyDescent="0.3">
      <c r="A200" s="174" t="s">
        <v>121</v>
      </c>
      <c r="B200" s="41">
        <v>1978</v>
      </c>
      <c r="C200" s="102"/>
      <c r="D200" s="102"/>
      <c r="E200" s="105">
        <v>1823</v>
      </c>
      <c r="F200" s="101">
        <v>4556</v>
      </c>
      <c r="G200" s="101">
        <v>51755260</v>
      </c>
      <c r="H200" s="101">
        <v>2250704</v>
      </c>
      <c r="I200" s="101">
        <v>411455.64799999999</v>
      </c>
      <c r="J200" s="101">
        <v>405640</v>
      </c>
      <c r="K200" s="101">
        <v>4121897</v>
      </c>
      <c r="L200" s="101">
        <v>13189581</v>
      </c>
      <c r="M200" s="107"/>
      <c r="N200" s="107"/>
      <c r="O200" s="103" t="s">
        <v>2</v>
      </c>
      <c r="P200" s="108" t="s">
        <v>8</v>
      </c>
      <c r="S200" s="19"/>
    </row>
    <row r="201" spans="1:19" x14ac:dyDescent="0.3">
      <c r="A201" s="174" t="s">
        <v>121</v>
      </c>
      <c r="B201" s="41">
        <v>1979</v>
      </c>
      <c r="C201" s="102"/>
      <c r="D201" s="102"/>
      <c r="E201" s="105">
        <v>121</v>
      </c>
      <c r="F201" s="101">
        <v>2331</v>
      </c>
      <c r="G201" s="101">
        <v>25333095</v>
      </c>
      <c r="H201" s="101">
        <v>847634</v>
      </c>
      <c r="I201" s="101">
        <v>169354.28599999999</v>
      </c>
      <c r="J201" s="101">
        <v>182802</v>
      </c>
      <c r="K201" s="101">
        <v>2114499</v>
      </c>
      <c r="L201" s="101">
        <v>4987689</v>
      </c>
      <c r="M201" s="107"/>
      <c r="N201" s="107"/>
      <c r="O201" s="103" t="s">
        <v>2</v>
      </c>
      <c r="P201" s="108" t="s">
        <v>6</v>
      </c>
      <c r="S201" s="19"/>
    </row>
    <row r="202" spans="1:19" x14ac:dyDescent="0.3">
      <c r="A202" s="174" t="s">
        <v>121</v>
      </c>
      <c r="B202" s="41">
        <v>1980</v>
      </c>
      <c r="C202" s="102"/>
      <c r="D202" s="102"/>
      <c r="E202" s="105">
        <v>121</v>
      </c>
      <c r="F202" s="101">
        <v>2638</v>
      </c>
      <c r="G202" s="101">
        <v>26632421</v>
      </c>
      <c r="H202" s="105">
        <v>1438712</v>
      </c>
      <c r="I202" s="101">
        <v>187892.52</v>
      </c>
      <c r="J202" s="101">
        <v>185293</v>
      </c>
      <c r="K202" s="101">
        <v>2102149</v>
      </c>
      <c r="L202" s="101">
        <v>5515910</v>
      </c>
      <c r="M202" s="107"/>
      <c r="N202" s="107"/>
      <c r="O202" s="103" t="s">
        <v>2</v>
      </c>
      <c r="P202" s="108" t="s">
        <v>6</v>
      </c>
      <c r="S202" s="19"/>
    </row>
    <row r="203" spans="1:19" x14ac:dyDescent="0.3">
      <c r="A203" s="174" t="s">
        <v>121</v>
      </c>
      <c r="B203" s="41">
        <v>1981</v>
      </c>
      <c r="C203" s="102"/>
      <c r="D203" s="102"/>
      <c r="E203" s="105">
        <v>122</v>
      </c>
      <c r="F203" s="101">
        <v>2633</v>
      </c>
      <c r="G203" s="101">
        <v>27272356</v>
      </c>
      <c r="H203" s="101">
        <v>821462</v>
      </c>
      <c r="I203" s="101">
        <v>200132.522</v>
      </c>
      <c r="J203" s="101">
        <v>173520</v>
      </c>
      <c r="K203" s="101">
        <v>2084548</v>
      </c>
      <c r="L203" s="101">
        <v>5259944</v>
      </c>
      <c r="M203" s="107"/>
      <c r="N203" s="107"/>
      <c r="O203" s="103" t="s">
        <v>2</v>
      </c>
      <c r="P203" s="108" t="s">
        <v>6</v>
      </c>
      <c r="S203" s="19"/>
    </row>
    <row r="204" spans="1:19" x14ac:dyDescent="0.3">
      <c r="A204" s="174" t="s">
        <v>121</v>
      </c>
      <c r="B204" s="41">
        <v>1982</v>
      </c>
      <c r="C204" s="102"/>
      <c r="D204" s="102"/>
      <c r="E204" s="105">
        <v>122</v>
      </c>
      <c r="F204" s="101">
        <v>2616</v>
      </c>
      <c r="G204" s="101">
        <v>27758402</v>
      </c>
      <c r="H204" s="101">
        <v>722642</v>
      </c>
      <c r="I204" s="101">
        <v>216884.35500000001</v>
      </c>
      <c r="J204" s="101">
        <v>178116</v>
      </c>
      <c r="K204" s="101">
        <v>2008322</v>
      </c>
      <c r="L204" s="101">
        <v>5035975</v>
      </c>
      <c r="M204" s="107"/>
      <c r="N204" s="107"/>
      <c r="O204" s="103" t="s">
        <v>2</v>
      </c>
      <c r="P204" s="108" t="s">
        <v>6</v>
      </c>
      <c r="S204" s="19"/>
    </row>
    <row r="205" spans="1:19" x14ac:dyDescent="0.3">
      <c r="A205" s="174" t="s">
        <v>121</v>
      </c>
      <c r="B205" s="41">
        <v>1983</v>
      </c>
      <c r="C205" s="102"/>
      <c r="D205" s="102"/>
      <c r="E205" s="105">
        <v>123</v>
      </c>
      <c r="F205" s="101">
        <v>2587</v>
      </c>
      <c r="G205" s="101">
        <v>27739161</v>
      </c>
      <c r="H205" s="101">
        <v>763925</v>
      </c>
      <c r="I205" s="101">
        <v>219742.96100000001</v>
      </c>
      <c r="J205" s="101">
        <v>180850</v>
      </c>
      <c r="K205" s="101">
        <v>2116719</v>
      </c>
      <c r="L205" s="101">
        <v>5300878</v>
      </c>
      <c r="M205" s="107"/>
      <c r="N205" s="107"/>
      <c r="O205" s="103" t="s">
        <v>2</v>
      </c>
      <c r="P205" s="108" t="s">
        <v>6</v>
      </c>
      <c r="S205" s="19"/>
    </row>
    <row r="206" spans="1:19" x14ac:dyDescent="0.3">
      <c r="A206" s="174" t="s">
        <v>121</v>
      </c>
      <c r="B206" s="41">
        <v>1984</v>
      </c>
      <c r="C206" s="102"/>
      <c r="D206" s="102"/>
      <c r="E206" s="105">
        <v>124</v>
      </c>
      <c r="F206" s="101">
        <v>2905</v>
      </c>
      <c r="G206" s="101">
        <v>28601758</v>
      </c>
      <c r="H206" s="101">
        <v>733393</v>
      </c>
      <c r="I206" s="101">
        <v>261751.76800000001</v>
      </c>
      <c r="J206" s="101">
        <v>180109</v>
      </c>
      <c r="K206" s="101">
        <v>2159682</v>
      </c>
      <c r="L206" s="101">
        <v>5423690</v>
      </c>
      <c r="M206" s="107"/>
      <c r="N206" s="107"/>
      <c r="O206" s="103" t="s">
        <v>2</v>
      </c>
      <c r="P206" s="108" t="s">
        <v>6</v>
      </c>
      <c r="S206" s="19"/>
    </row>
    <row r="207" spans="1:19" x14ac:dyDescent="0.3">
      <c r="A207" s="174" t="s">
        <v>121</v>
      </c>
      <c r="B207" s="41">
        <v>1985</v>
      </c>
      <c r="C207" s="102"/>
      <c r="D207" s="102"/>
      <c r="E207" s="105">
        <v>124</v>
      </c>
      <c r="F207" s="101">
        <v>2876</v>
      </c>
      <c r="G207" s="101">
        <v>290091685</v>
      </c>
      <c r="H207" s="101">
        <v>839365</v>
      </c>
      <c r="I207" s="101">
        <v>2927.9140000000002</v>
      </c>
      <c r="J207" s="101">
        <v>195170</v>
      </c>
      <c r="K207" s="101">
        <v>2132596</v>
      </c>
      <c r="L207" s="101">
        <v>5811372</v>
      </c>
      <c r="M207" s="107"/>
      <c r="N207" s="107"/>
      <c r="O207" s="103" t="s">
        <v>2</v>
      </c>
      <c r="P207" s="108" t="s">
        <v>6</v>
      </c>
      <c r="S207" s="19"/>
    </row>
    <row r="208" spans="1:19" x14ac:dyDescent="0.3">
      <c r="A208" s="174" t="s">
        <v>121</v>
      </c>
      <c r="B208" s="41">
        <v>1986</v>
      </c>
      <c r="C208" s="102"/>
      <c r="D208" s="102"/>
      <c r="E208" s="105">
        <v>124</v>
      </c>
      <c r="F208" s="101">
        <v>2861</v>
      </c>
      <c r="G208" s="101">
        <v>29842449</v>
      </c>
      <c r="H208" s="101">
        <v>911724</v>
      </c>
      <c r="I208" s="101">
        <v>351650.17499999999</v>
      </c>
      <c r="J208" s="101">
        <v>205775</v>
      </c>
      <c r="K208" s="101">
        <v>2192281</v>
      </c>
      <c r="L208" s="101">
        <v>6237206</v>
      </c>
      <c r="M208" s="107"/>
      <c r="N208" s="107"/>
      <c r="O208" s="103" t="s">
        <v>2</v>
      </c>
      <c r="P208" s="108" t="s">
        <v>6</v>
      </c>
      <c r="S208" s="19"/>
    </row>
    <row r="209" spans="1:19" x14ac:dyDescent="0.3">
      <c r="A209" s="174" t="s">
        <v>121</v>
      </c>
      <c r="B209" s="41">
        <v>1987</v>
      </c>
      <c r="C209" s="102"/>
      <c r="D209" s="102"/>
      <c r="E209" s="105">
        <v>124</v>
      </c>
      <c r="F209" s="101">
        <v>2605</v>
      </c>
      <c r="G209" s="101">
        <v>30373559</v>
      </c>
      <c r="H209" s="101">
        <v>678002</v>
      </c>
      <c r="I209" s="101">
        <v>397464.99</v>
      </c>
      <c r="J209" s="101">
        <v>216340</v>
      </c>
      <c r="K209" s="101">
        <v>2104369</v>
      </c>
      <c r="L209" s="101">
        <v>6981607</v>
      </c>
      <c r="M209" s="107"/>
      <c r="N209" s="107"/>
      <c r="O209" s="103" t="s">
        <v>2</v>
      </c>
      <c r="P209" s="108" t="s">
        <v>9</v>
      </c>
      <c r="S209" s="19"/>
    </row>
    <row r="210" spans="1:19" x14ac:dyDescent="0.3">
      <c r="A210" s="174" t="s">
        <v>121</v>
      </c>
      <c r="B210" s="41">
        <v>1988</v>
      </c>
      <c r="C210" s="102"/>
      <c r="D210" s="102"/>
      <c r="E210" s="105">
        <v>124</v>
      </c>
      <c r="F210" s="101">
        <v>2476</v>
      </c>
      <c r="G210" s="101">
        <v>30747811</v>
      </c>
      <c r="H210" s="101">
        <v>671527</v>
      </c>
      <c r="I210" s="101">
        <v>452942.83199999999</v>
      </c>
      <c r="J210" s="101">
        <v>215612</v>
      </c>
      <c r="K210" s="101">
        <v>2077039</v>
      </c>
      <c r="L210" s="101">
        <v>7775374</v>
      </c>
      <c r="M210" s="107"/>
      <c r="N210" s="107"/>
      <c r="O210" s="103" t="s">
        <v>2</v>
      </c>
      <c r="P210" s="108" t="s">
        <v>9</v>
      </c>
      <c r="S210" s="19"/>
    </row>
    <row r="211" spans="1:19" x14ac:dyDescent="0.3">
      <c r="A211" s="174" t="s">
        <v>121</v>
      </c>
      <c r="B211" s="41">
        <v>1989</v>
      </c>
      <c r="C211" s="102"/>
      <c r="D211" s="102"/>
      <c r="E211" s="105">
        <v>123</v>
      </c>
      <c r="F211" s="101">
        <v>2624</v>
      </c>
      <c r="G211" s="101">
        <v>31185948</v>
      </c>
      <c r="H211" s="101">
        <v>598391</v>
      </c>
      <c r="I211" s="101">
        <v>509655.98499999999</v>
      </c>
      <c r="J211" s="101">
        <v>215252</v>
      </c>
      <c r="K211" s="101">
        <v>2337130</v>
      </c>
      <c r="L211" s="101">
        <v>8009384</v>
      </c>
      <c r="M211" s="107"/>
      <c r="N211" s="107"/>
      <c r="O211" s="103" t="s">
        <v>2</v>
      </c>
      <c r="P211" s="108" t="s">
        <v>9</v>
      </c>
      <c r="S211" s="19"/>
    </row>
    <row r="212" spans="1:19" x14ac:dyDescent="0.3">
      <c r="A212" s="174" t="s">
        <v>121</v>
      </c>
      <c r="B212" s="42">
        <v>1990</v>
      </c>
      <c r="C212" s="102"/>
      <c r="D212" s="102"/>
      <c r="E212" s="105">
        <v>122</v>
      </c>
      <c r="F212" s="101">
        <v>2665</v>
      </c>
      <c r="G212" s="101">
        <v>31486394</v>
      </c>
      <c r="I212" s="101">
        <v>599494.94099999999</v>
      </c>
      <c r="J212" s="101">
        <v>211126</v>
      </c>
      <c r="K212" s="101">
        <v>2112925</v>
      </c>
      <c r="L212" s="101">
        <v>8563754</v>
      </c>
      <c r="M212" s="107"/>
      <c r="N212" s="107"/>
      <c r="O212" s="103" t="s">
        <v>2</v>
      </c>
      <c r="P212" s="108" t="s">
        <v>10</v>
      </c>
      <c r="S212" s="19"/>
    </row>
    <row r="213" spans="1:19" x14ac:dyDescent="0.3">
      <c r="A213" s="174" t="s">
        <v>121</v>
      </c>
      <c r="B213" s="43">
        <v>1991</v>
      </c>
      <c r="C213" s="102"/>
      <c r="D213" s="102"/>
      <c r="E213" s="105">
        <v>121</v>
      </c>
      <c r="F213" s="101">
        <v>2322</v>
      </c>
      <c r="G213" s="101">
        <v>31995118</v>
      </c>
      <c r="I213" s="101">
        <v>713527.95799999998</v>
      </c>
      <c r="J213" s="101">
        <v>222216</v>
      </c>
      <c r="K213" s="101">
        <v>2354793</v>
      </c>
      <c r="L213" s="101">
        <v>9314662</v>
      </c>
      <c r="M213" s="107"/>
      <c r="N213" s="107"/>
      <c r="O213" s="103" t="s">
        <v>2</v>
      </c>
      <c r="P213" s="108" t="s">
        <v>10</v>
      </c>
      <c r="S213" s="19"/>
    </row>
    <row r="214" spans="1:19" x14ac:dyDescent="0.3">
      <c r="A214" s="174" t="s">
        <v>121</v>
      </c>
      <c r="B214" s="29">
        <v>1992</v>
      </c>
      <c r="C214" s="102"/>
      <c r="D214" s="102"/>
      <c r="E214" s="105">
        <v>118</v>
      </c>
      <c r="F214" s="101">
        <v>2235</v>
      </c>
      <c r="G214" s="101">
        <v>31998846</v>
      </c>
      <c r="I214" s="101">
        <v>750024.01599999995</v>
      </c>
      <c r="J214" s="101">
        <v>232371</v>
      </c>
      <c r="K214" s="101">
        <v>2268629</v>
      </c>
      <c r="L214" s="101">
        <v>9393273</v>
      </c>
      <c r="M214" s="107"/>
      <c r="N214" s="107"/>
      <c r="O214" s="103" t="s">
        <v>2</v>
      </c>
      <c r="P214" s="108" t="s">
        <v>10</v>
      </c>
      <c r="S214" s="19"/>
    </row>
    <row r="215" spans="1:19" x14ac:dyDescent="0.3">
      <c r="A215" s="174" t="s">
        <v>121</v>
      </c>
      <c r="B215" s="36">
        <v>1993</v>
      </c>
      <c r="C215" s="102"/>
      <c r="D215" s="102"/>
      <c r="E215" s="105">
        <v>117</v>
      </c>
      <c r="F215" s="101">
        <v>2284</v>
      </c>
      <c r="G215" s="101">
        <v>32570733</v>
      </c>
      <c r="I215" s="101">
        <v>807821.09699999995</v>
      </c>
      <c r="J215" s="101">
        <v>265368</v>
      </c>
      <c r="K215" s="101">
        <v>2590721</v>
      </c>
      <c r="L215" s="101">
        <v>9856205</v>
      </c>
      <c r="M215" s="107"/>
      <c r="N215" s="107"/>
      <c r="O215" s="103" t="s">
        <v>2</v>
      </c>
      <c r="P215" s="108" t="s">
        <v>10</v>
      </c>
      <c r="S215" s="19"/>
    </row>
    <row r="216" spans="1:19" x14ac:dyDescent="0.3">
      <c r="A216" s="174" t="s">
        <v>121</v>
      </c>
      <c r="B216" s="29">
        <v>1994</v>
      </c>
      <c r="C216" s="102"/>
      <c r="D216" s="102"/>
      <c r="E216" s="105">
        <v>116</v>
      </c>
      <c r="F216" s="102"/>
      <c r="G216" s="101">
        <v>32742347</v>
      </c>
      <c r="I216" s="107"/>
      <c r="J216" s="101">
        <v>269656</v>
      </c>
      <c r="K216" s="101">
        <v>2720774</v>
      </c>
      <c r="L216" s="101">
        <v>9887153</v>
      </c>
      <c r="M216" s="107"/>
      <c r="N216" s="107"/>
      <c r="O216" s="103" t="s">
        <v>2</v>
      </c>
      <c r="P216" s="108" t="s">
        <v>10</v>
      </c>
      <c r="S216" s="19"/>
    </row>
    <row r="217" spans="1:19" x14ac:dyDescent="0.3">
      <c r="A217" s="174" t="s">
        <v>121</v>
      </c>
      <c r="B217" s="38">
        <v>1995</v>
      </c>
      <c r="C217" s="102"/>
      <c r="D217" s="102"/>
      <c r="E217" s="105">
        <v>108</v>
      </c>
      <c r="F217" s="102"/>
      <c r="G217" s="101">
        <v>32021000</v>
      </c>
      <c r="I217" s="107"/>
      <c r="J217" s="101">
        <v>279000</v>
      </c>
      <c r="K217" s="101">
        <v>2831000</v>
      </c>
      <c r="L217" s="101">
        <v>10078000</v>
      </c>
      <c r="M217" s="107"/>
      <c r="N217" s="107"/>
      <c r="O217" s="103" t="s">
        <v>2</v>
      </c>
      <c r="P217" s="108" t="s">
        <v>11</v>
      </c>
      <c r="S217" s="19"/>
    </row>
    <row r="218" spans="1:19" x14ac:dyDescent="0.3">
      <c r="A218" s="174" t="s">
        <v>121</v>
      </c>
      <c r="B218" s="38">
        <v>1996</v>
      </c>
      <c r="C218" s="102"/>
      <c r="D218" s="102"/>
      <c r="E218" s="105">
        <v>110</v>
      </c>
      <c r="F218" s="102"/>
      <c r="G218" s="101">
        <v>21380000</v>
      </c>
      <c r="I218" s="107"/>
      <c r="J218" s="101">
        <v>331000</v>
      </c>
      <c r="K218" s="101">
        <v>3228000</v>
      </c>
      <c r="L218" s="101">
        <v>10624000</v>
      </c>
      <c r="M218" s="107"/>
      <c r="N218" s="107"/>
      <c r="O218" s="103" t="s">
        <v>2</v>
      </c>
      <c r="P218" s="108" t="s">
        <v>11</v>
      </c>
      <c r="S218" s="19"/>
    </row>
    <row r="219" spans="1:19" x14ac:dyDescent="0.3">
      <c r="A219" s="174" t="s">
        <v>121</v>
      </c>
      <c r="B219" s="38">
        <v>1997</v>
      </c>
      <c r="C219" s="102"/>
      <c r="D219" s="102"/>
      <c r="E219" s="105">
        <v>117</v>
      </c>
      <c r="F219" s="102"/>
      <c r="G219" s="101">
        <v>21296000</v>
      </c>
      <c r="I219" s="107"/>
      <c r="J219" s="101">
        <v>299000</v>
      </c>
      <c r="K219" s="101">
        <v>3350000</v>
      </c>
      <c r="L219" s="101">
        <v>11091000</v>
      </c>
      <c r="M219" s="107"/>
      <c r="N219" s="107"/>
      <c r="O219" s="103" t="s">
        <v>2</v>
      </c>
      <c r="P219" s="108" t="s">
        <v>11</v>
      </c>
      <c r="S219" s="19"/>
    </row>
    <row r="220" spans="1:19" x14ac:dyDescent="0.3">
      <c r="A220" s="174" t="s">
        <v>121</v>
      </c>
      <c r="B220" s="132">
        <v>1998</v>
      </c>
      <c r="C220" s="131"/>
      <c r="D220" s="131"/>
      <c r="E220" s="131">
        <v>192</v>
      </c>
      <c r="F220" s="131">
        <v>1084</v>
      </c>
      <c r="G220" s="131">
        <v>30263847</v>
      </c>
      <c r="H220" s="131">
        <v>1194188</v>
      </c>
      <c r="I220" s="131">
        <v>2080835.9169999994</v>
      </c>
      <c r="J220" s="131">
        <v>337904</v>
      </c>
      <c r="K220" s="131">
        <v>4263674</v>
      </c>
      <c r="L220" s="48">
        <v>11021801</v>
      </c>
      <c r="M220" s="131"/>
      <c r="N220" s="131">
        <v>144</v>
      </c>
      <c r="O220" s="103" t="s">
        <v>2</v>
      </c>
      <c r="P220" s="108" t="s">
        <v>12</v>
      </c>
      <c r="S220" s="19"/>
    </row>
    <row r="221" spans="1:19" x14ac:dyDescent="0.3">
      <c r="A221" s="174" t="s">
        <v>121</v>
      </c>
      <c r="B221" s="132">
        <v>1999</v>
      </c>
      <c r="C221" s="131"/>
      <c r="D221" s="131"/>
      <c r="E221" s="131">
        <v>188</v>
      </c>
      <c r="F221" s="131">
        <v>1996</v>
      </c>
      <c r="G221" s="131">
        <v>45899804</v>
      </c>
      <c r="H221" s="131">
        <v>814114</v>
      </c>
      <c r="I221" s="131">
        <v>2461075.2359999996</v>
      </c>
      <c r="J221" s="131">
        <v>380648</v>
      </c>
      <c r="K221" s="131">
        <v>4423943</v>
      </c>
      <c r="L221" s="48">
        <v>11620108</v>
      </c>
      <c r="M221" s="131"/>
      <c r="N221" s="131">
        <v>140</v>
      </c>
      <c r="O221" s="103" t="s">
        <v>2</v>
      </c>
      <c r="P221" s="108" t="s">
        <v>7</v>
      </c>
      <c r="S221" s="19"/>
    </row>
    <row r="222" spans="1:19" x14ac:dyDescent="0.3">
      <c r="A222" s="174" t="s">
        <v>121</v>
      </c>
      <c r="B222" s="132">
        <v>2000</v>
      </c>
      <c r="C222" s="131"/>
      <c r="D222" s="131"/>
      <c r="E222" s="131">
        <v>316</v>
      </c>
      <c r="F222" s="131">
        <v>2295</v>
      </c>
      <c r="G222" s="131">
        <v>48958629</v>
      </c>
      <c r="H222" s="131">
        <v>660765</v>
      </c>
      <c r="I222" s="131">
        <v>3275239</v>
      </c>
      <c r="J222" s="131">
        <v>448345</v>
      </c>
      <c r="K222" s="131">
        <v>5643490</v>
      </c>
      <c r="L222" s="48">
        <v>14710550</v>
      </c>
      <c r="M222" s="131"/>
      <c r="N222" s="131">
        <v>2950</v>
      </c>
      <c r="O222" s="103" t="s">
        <v>0</v>
      </c>
      <c r="P222" s="109"/>
      <c r="S222" s="19"/>
    </row>
    <row r="223" spans="1:19" x14ac:dyDescent="0.3">
      <c r="A223" s="174" t="s">
        <v>121</v>
      </c>
      <c r="B223" s="132">
        <v>2001</v>
      </c>
      <c r="C223" s="131"/>
      <c r="D223" s="131"/>
      <c r="E223" s="131">
        <v>343</v>
      </c>
      <c r="F223" s="131">
        <v>2473</v>
      </c>
      <c r="G223" s="131">
        <v>49938914</v>
      </c>
      <c r="H223" s="131">
        <v>615975</v>
      </c>
      <c r="I223" s="131">
        <v>3762480</v>
      </c>
      <c r="J223" s="131">
        <v>471957</v>
      </c>
      <c r="K223" s="131">
        <v>7939745</v>
      </c>
      <c r="L223" s="48">
        <v>16175774</v>
      </c>
      <c r="M223" s="131"/>
      <c r="N223" s="131">
        <v>2576</v>
      </c>
      <c r="O223" s="103" t="s">
        <v>0</v>
      </c>
      <c r="P223" s="109"/>
      <c r="S223" s="19"/>
    </row>
    <row r="224" spans="1:19" x14ac:dyDescent="0.3">
      <c r="A224" s="174" t="s">
        <v>121</v>
      </c>
      <c r="B224" s="132">
        <v>2002</v>
      </c>
      <c r="C224" s="131"/>
      <c r="D224" s="131"/>
      <c r="E224" s="131">
        <v>505</v>
      </c>
      <c r="F224" s="131">
        <v>2808</v>
      </c>
      <c r="G224" s="131">
        <v>54985505</v>
      </c>
      <c r="H224" s="131">
        <v>1125539</v>
      </c>
      <c r="I224" s="131">
        <v>4647702</v>
      </c>
      <c r="J224" s="131">
        <v>530483</v>
      </c>
      <c r="K224" s="131">
        <v>11519174</v>
      </c>
      <c r="L224" s="48">
        <v>18623031</v>
      </c>
      <c r="M224" s="131"/>
      <c r="N224" s="131">
        <v>3019</v>
      </c>
      <c r="O224" s="103" t="s">
        <v>0</v>
      </c>
      <c r="P224" s="109"/>
      <c r="S224" s="19"/>
    </row>
    <row r="225" spans="1:20" x14ac:dyDescent="0.3">
      <c r="A225" s="174" t="s">
        <v>121</v>
      </c>
      <c r="B225" s="132">
        <v>2003</v>
      </c>
      <c r="C225" s="131"/>
      <c r="D225" s="131"/>
      <c r="E225" s="131">
        <v>595</v>
      </c>
      <c r="F225" s="131">
        <v>2967</v>
      </c>
      <c r="G225" s="131">
        <v>57481651</v>
      </c>
      <c r="H225" s="131">
        <v>1209428</v>
      </c>
      <c r="I225" s="131">
        <v>5211415</v>
      </c>
      <c r="J225" s="131">
        <v>590850</v>
      </c>
      <c r="K225" s="131">
        <v>8438502</v>
      </c>
      <c r="L225" s="48">
        <v>18231886</v>
      </c>
      <c r="M225" s="131"/>
      <c r="N225" s="131">
        <v>1644</v>
      </c>
      <c r="O225" s="103" t="s">
        <v>0</v>
      </c>
      <c r="P225" s="109"/>
      <c r="S225" s="19"/>
    </row>
    <row r="226" spans="1:20" x14ac:dyDescent="0.3">
      <c r="A226" s="174" t="s">
        <v>121</v>
      </c>
      <c r="B226" s="132">
        <v>2004</v>
      </c>
      <c r="C226" s="131"/>
      <c r="D226" s="131"/>
      <c r="E226" s="131">
        <v>600</v>
      </c>
      <c r="F226" s="131">
        <v>2898</v>
      </c>
      <c r="G226" s="131">
        <v>57216883</v>
      </c>
      <c r="H226" s="131">
        <v>849256</v>
      </c>
      <c r="I226" s="131">
        <v>4637518</v>
      </c>
      <c r="J226" s="131">
        <v>609150</v>
      </c>
      <c r="K226" s="131">
        <v>8396212</v>
      </c>
      <c r="L226" s="48">
        <v>17427673</v>
      </c>
      <c r="M226" s="131"/>
      <c r="N226" s="131">
        <v>1667</v>
      </c>
      <c r="O226" s="103" t="s">
        <v>0</v>
      </c>
      <c r="P226" s="109"/>
      <c r="S226" s="19"/>
    </row>
    <row r="227" spans="1:20" x14ac:dyDescent="0.3">
      <c r="A227" s="174" t="s">
        <v>121</v>
      </c>
      <c r="B227" s="132">
        <v>2005</v>
      </c>
      <c r="C227" s="131"/>
      <c r="D227" s="131"/>
      <c r="E227" s="131">
        <v>590</v>
      </c>
      <c r="F227" s="131">
        <v>2798</v>
      </c>
      <c r="G227" s="131">
        <v>58804938</v>
      </c>
      <c r="H227" s="131">
        <v>1345775</v>
      </c>
      <c r="I227" s="131">
        <v>3998270</v>
      </c>
      <c r="J227" s="131">
        <v>676676</v>
      </c>
      <c r="K227" s="131">
        <v>8802796</v>
      </c>
      <c r="L227" s="48">
        <v>17625624</v>
      </c>
      <c r="M227" s="131"/>
      <c r="N227" s="131">
        <v>742</v>
      </c>
      <c r="O227" s="103" t="s">
        <v>0</v>
      </c>
      <c r="P227" s="109"/>
      <c r="S227" s="19"/>
    </row>
    <row r="228" spans="1:20" x14ac:dyDescent="0.3">
      <c r="A228" s="174" t="s">
        <v>121</v>
      </c>
      <c r="B228" s="132">
        <v>2006</v>
      </c>
      <c r="C228" s="131"/>
      <c r="D228" s="131"/>
      <c r="E228" s="131">
        <v>593</v>
      </c>
      <c r="F228" s="131">
        <v>2607</v>
      </c>
      <c r="G228" s="131">
        <v>44358155</v>
      </c>
      <c r="H228" s="131">
        <v>681545</v>
      </c>
      <c r="I228" s="131">
        <v>4254378</v>
      </c>
      <c r="J228" s="131">
        <v>713395</v>
      </c>
      <c r="K228" s="131">
        <v>8781981</v>
      </c>
      <c r="L228" s="48">
        <v>15543101</v>
      </c>
      <c r="M228" s="131"/>
      <c r="N228" s="131"/>
      <c r="O228" s="103" t="s">
        <v>0</v>
      </c>
      <c r="P228" s="109"/>
      <c r="S228" s="19"/>
    </row>
    <row r="229" spans="1:20" x14ac:dyDescent="0.3">
      <c r="A229" s="174" t="s">
        <v>121</v>
      </c>
      <c r="B229" s="132">
        <v>2007</v>
      </c>
      <c r="C229" s="131"/>
      <c r="D229" s="131"/>
      <c r="E229" s="131">
        <v>564</v>
      </c>
      <c r="F229" s="131">
        <v>2457</v>
      </c>
      <c r="G229" s="131">
        <v>45984161</v>
      </c>
      <c r="H229" s="131">
        <v>773196</v>
      </c>
      <c r="I229" s="131">
        <v>3553590</v>
      </c>
      <c r="J229" s="131">
        <v>726740</v>
      </c>
      <c r="K229" s="131">
        <v>10054828</v>
      </c>
      <c r="L229" s="48">
        <v>14470798</v>
      </c>
      <c r="M229" s="131"/>
      <c r="N229" s="131">
        <v>53</v>
      </c>
      <c r="O229" s="103" t="s">
        <v>0</v>
      </c>
      <c r="P229" s="109"/>
      <c r="S229" s="19"/>
    </row>
    <row r="230" spans="1:20" x14ac:dyDescent="0.3">
      <c r="A230" s="174" t="s">
        <v>121</v>
      </c>
      <c r="B230" s="132">
        <v>2008</v>
      </c>
      <c r="C230" s="131"/>
      <c r="D230" s="131"/>
      <c r="E230" s="131">
        <v>550</v>
      </c>
      <c r="F230" s="131">
        <v>2686</v>
      </c>
      <c r="G230" s="131">
        <v>45430767</v>
      </c>
      <c r="H230" s="131">
        <v>634501</v>
      </c>
      <c r="I230" s="131">
        <v>4404159</v>
      </c>
      <c r="J230" s="131">
        <v>738679</v>
      </c>
      <c r="K230" s="131">
        <v>9552235</v>
      </c>
      <c r="L230" s="48">
        <v>14853228</v>
      </c>
      <c r="M230" s="131"/>
      <c r="N230" s="131">
        <v>37</v>
      </c>
      <c r="O230" s="103" t="s">
        <v>0</v>
      </c>
      <c r="P230" s="109"/>
      <c r="Q230" s="105"/>
      <c r="S230" s="19"/>
    </row>
    <row r="231" spans="1:20" x14ac:dyDescent="0.3">
      <c r="A231" s="174" t="s">
        <v>121</v>
      </c>
      <c r="B231" s="132">
        <v>2009</v>
      </c>
      <c r="C231" s="131"/>
      <c r="D231" s="131"/>
      <c r="E231" s="131">
        <v>535</v>
      </c>
      <c r="F231" s="131">
        <v>2657</v>
      </c>
      <c r="G231" s="131">
        <v>45590540</v>
      </c>
      <c r="H231" s="131">
        <v>640875</v>
      </c>
      <c r="I231" s="131">
        <v>3539907</v>
      </c>
      <c r="J231" s="131">
        <v>712341</v>
      </c>
      <c r="K231" s="131">
        <v>9420532</v>
      </c>
      <c r="L231" s="48">
        <v>13982873</v>
      </c>
      <c r="M231" s="131"/>
      <c r="N231" s="131">
        <v>221</v>
      </c>
      <c r="O231" s="103" t="s">
        <v>0</v>
      </c>
      <c r="P231" s="109"/>
      <c r="Q231" s="11"/>
      <c r="S231" s="19"/>
    </row>
    <row r="232" spans="1:20" x14ac:dyDescent="0.3">
      <c r="A232" s="174" t="s">
        <v>121</v>
      </c>
      <c r="B232" s="132">
        <v>2010</v>
      </c>
      <c r="C232" s="131"/>
      <c r="D232" s="131"/>
      <c r="E232" s="131">
        <v>548</v>
      </c>
      <c r="F232" s="131">
        <v>2703</v>
      </c>
      <c r="G232" s="131">
        <v>45974705</v>
      </c>
      <c r="H232" s="131">
        <v>548236</v>
      </c>
      <c r="I232" s="131">
        <v>3627062</v>
      </c>
      <c r="J232" s="131">
        <v>726929</v>
      </c>
      <c r="K232" s="131">
        <v>8982660</v>
      </c>
      <c r="L232" s="48">
        <v>14004082</v>
      </c>
      <c r="M232" s="131"/>
      <c r="N232" s="131">
        <v>200</v>
      </c>
      <c r="O232" s="103" t="s">
        <v>0</v>
      </c>
      <c r="P232" s="109"/>
      <c r="S232" s="19"/>
    </row>
    <row r="233" spans="1:20" x14ac:dyDescent="0.3">
      <c r="A233" s="174" t="s">
        <v>121</v>
      </c>
      <c r="B233" s="132">
        <v>2011</v>
      </c>
      <c r="C233" s="131"/>
      <c r="D233" s="131"/>
      <c r="E233" s="131">
        <v>560</v>
      </c>
      <c r="F233" s="131">
        <v>2565</v>
      </c>
      <c r="G233" s="131">
        <v>46198684</v>
      </c>
      <c r="H233" s="131">
        <v>516088</v>
      </c>
      <c r="I233" s="131">
        <v>3364901</v>
      </c>
      <c r="J233" s="131">
        <v>740397</v>
      </c>
      <c r="K233" s="131">
        <v>8592989</v>
      </c>
      <c r="L233" s="48">
        <v>12716711</v>
      </c>
      <c r="M233" s="131"/>
      <c r="N233" s="131">
        <v>224</v>
      </c>
      <c r="O233" s="103" t="s">
        <v>0</v>
      </c>
      <c r="P233" s="109"/>
      <c r="S233" s="19"/>
    </row>
    <row r="234" spans="1:20" x14ac:dyDescent="0.3">
      <c r="A234" s="174" t="s">
        <v>121</v>
      </c>
      <c r="B234" s="132">
        <v>2012</v>
      </c>
      <c r="C234" s="131"/>
      <c r="D234" s="131"/>
      <c r="E234" s="131">
        <v>556</v>
      </c>
      <c r="F234" s="131">
        <v>2454</v>
      </c>
      <c r="G234" s="131">
        <v>46424371</v>
      </c>
      <c r="H234" s="131">
        <v>478297</v>
      </c>
      <c r="I234" s="131">
        <v>3995554</v>
      </c>
      <c r="J234" s="131">
        <v>719051</v>
      </c>
      <c r="K234" s="131">
        <v>7672400</v>
      </c>
      <c r="L234" s="48">
        <v>12112504</v>
      </c>
      <c r="M234" s="131"/>
      <c r="N234" s="131">
        <v>253</v>
      </c>
      <c r="O234" s="103" t="s">
        <v>0</v>
      </c>
      <c r="P234" s="109"/>
      <c r="S234" s="19"/>
    </row>
    <row r="235" spans="1:20" x14ac:dyDescent="0.3">
      <c r="A235" s="174" t="s">
        <v>121</v>
      </c>
      <c r="B235" s="132">
        <v>2013</v>
      </c>
      <c r="C235" s="131"/>
      <c r="D235" s="131"/>
      <c r="E235" s="131">
        <v>552</v>
      </c>
      <c r="F235" s="131">
        <v>2338</v>
      </c>
      <c r="G235" s="131">
        <v>46553283</v>
      </c>
      <c r="H235" s="131">
        <v>551485</v>
      </c>
      <c r="I235" s="131">
        <v>3722853</v>
      </c>
      <c r="J235" s="131">
        <v>717741</v>
      </c>
      <c r="K235" s="131">
        <v>6746959</v>
      </c>
      <c r="L235" s="48">
        <v>10426561</v>
      </c>
      <c r="M235" s="131"/>
      <c r="N235" s="131">
        <v>378</v>
      </c>
      <c r="O235" s="103" t="s">
        <v>0</v>
      </c>
      <c r="P235" s="51"/>
      <c r="S235" s="19"/>
      <c r="T235" s="103"/>
    </row>
    <row r="236" spans="1:20" x14ac:dyDescent="0.3">
      <c r="A236" s="174" t="s">
        <v>121</v>
      </c>
      <c r="B236" s="132">
        <v>2014</v>
      </c>
      <c r="C236" s="131"/>
      <c r="D236" s="131"/>
      <c r="E236" s="131">
        <v>550</v>
      </c>
      <c r="F236" s="131">
        <v>2361</v>
      </c>
      <c r="G236" s="131">
        <v>46805973</v>
      </c>
      <c r="H236" s="131">
        <v>817519</v>
      </c>
      <c r="I236" s="131">
        <v>4195217</v>
      </c>
      <c r="J236" s="131">
        <v>752245</v>
      </c>
      <c r="K236" s="131">
        <v>6172915</v>
      </c>
      <c r="L236" s="48">
        <v>9304699</v>
      </c>
      <c r="M236" s="131"/>
      <c r="N236" s="131">
        <v>266</v>
      </c>
      <c r="O236" s="103" t="s">
        <v>0</v>
      </c>
      <c r="P236" s="51"/>
      <c r="S236" s="19"/>
      <c r="T236" s="103"/>
    </row>
    <row r="237" spans="1:20" x14ac:dyDescent="0.3">
      <c r="A237" s="174" t="s">
        <v>121</v>
      </c>
      <c r="B237" s="132">
        <v>2015</v>
      </c>
      <c r="C237" s="131"/>
      <c r="D237" s="131"/>
      <c r="E237" s="131">
        <v>517</v>
      </c>
      <c r="F237" s="131">
        <v>2316</v>
      </c>
      <c r="G237" s="131">
        <v>48156442</v>
      </c>
      <c r="H237" s="131">
        <v>604638</v>
      </c>
      <c r="I237" s="131">
        <v>3174857</v>
      </c>
      <c r="J237" s="131">
        <v>766145</v>
      </c>
      <c r="K237" s="131">
        <v>5819738</v>
      </c>
      <c r="L237" s="48">
        <v>8532605</v>
      </c>
      <c r="M237" s="131"/>
      <c r="N237" s="131">
        <v>345</v>
      </c>
      <c r="O237" s="103" t="s">
        <v>0</v>
      </c>
      <c r="S237" s="19"/>
    </row>
    <row r="238" spans="1:20" x14ac:dyDescent="0.3">
      <c r="A238" s="174" t="s">
        <v>121</v>
      </c>
      <c r="B238" s="132">
        <v>2016</v>
      </c>
      <c r="C238" s="131"/>
      <c r="D238" s="131"/>
      <c r="E238" s="131">
        <v>507</v>
      </c>
      <c r="F238" s="131">
        <v>2271</v>
      </c>
      <c r="G238" s="131">
        <v>47080561</v>
      </c>
      <c r="H238" s="131">
        <v>1052893</v>
      </c>
      <c r="I238" s="131">
        <v>4015584</v>
      </c>
      <c r="J238" s="131">
        <v>643258</v>
      </c>
      <c r="K238" s="131">
        <v>5698562</v>
      </c>
      <c r="L238" s="48">
        <v>8160905</v>
      </c>
      <c r="M238" s="131"/>
      <c r="N238" s="131">
        <v>456</v>
      </c>
      <c r="O238" s="103"/>
      <c r="S238" s="19"/>
    </row>
    <row r="239" spans="1:20" x14ac:dyDescent="0.3">
      <c r="A239" s="174" t="s">
        <v>121</v>
      </c>
      <c r="B239" s="132">
        <v>2017</v>
      </c>
      <c r="C239" s="131"/>
      <c r="D239" s="131"/>
      <c r="E239" s="131">
        <v>497</v>
      </c>
      <c r="F239" s="131">
        <v>2208</v>
      </c>
      <c r="G239" s="131">
        <v>45540926</v>
      </c>
      <c r="H239" s="131">
        <v>563435</v>
      </c>
      <c r="I239" s="131">
        <v>4776696</v>
      </c>
      <c r="J239" s="131">
        <v>568485</v>
      </c>
      <c r="K239" s="131">
        <v>5334455</v>
      </c>
      <c r="L239" s="48">
        <v>6629070</v>
      </c>
      <c r="M239" s="131"/>
      <c r="N239" s="131">
        <v>514</v>
      </c>
      <c r="O239" s="103"/>
      <c r="S239" s="19"/>
    </row>
    <row r="240" spans="1:20" x14ac:dyDescent="0.3">
      <c r="A240" s="174" t="s">
        <v>121</v>
      </c>
      <c r="B240" s="132">
        <v>2018</v>
      </c>
      <c r="C240" s="131"/>
      <c r="D240" s="131"/>
      <c r="E240" s="131">
        <v>467</v>
      </c>
      <c r="F240" s="131">
        <v>2010</v>
      </c>
      <c r="G240" s="131">
        <v>45257949</v>
      </c>
      <c r="H240" s="131">
        <v>578405</v>
      </c>
      <c r="I240" s="131">
        <v>4660561</v>
      </c>
      <c r="J240" s="131">
        <v>510694</v>
      </c>
      <c r="K240" s="131">
        <v>5386069</v>
      </c>
      <c r="L240" s="48">
        <v>6420344</v>
      </c>
      <c r="M240" s="131"/>
      <c r="N240" s="131">
        <v>3080</v>
      </c>
      <c r="O240" s="103"/>
      <c r="S240" s="19"/>
    </row>
    <row r="241" spans="1:19" x14ac:dyDescent="0.3">
      <c r="A241" s="174" t="s">
        <v>121</v>
      </c>
      <c r="B241" s="132">
        <v>2019</v>
      </c>
      <c r="C241" s="131"/>
      <c r="D241" s="131"/>
      <c r="E241" s="131">
        <v>452</v>
      </c>
      <c r="F241" s="131">
        <v>2014</v>
      </c>
      <c r="G241" s="131">
        <v>45118552</v>
      </c>
      <c r="H241" s="131">
        <v>531434</v>
      </c>
      <c r="I241" s="131">
        <v>3659903</v>
      </c>
      <c r="J241" s="131">
        <v>486767</v>
      </c>
      <c r="K241" s="131">
        <v>5082043</v>
      </c>
      <c r="L241" s="48">
        <v>5377695</v>
      </c>
      <c r="M241" s="131"/>
      <c r="N241" s="131">
        <v>2905</v>
      </c>
      <c r="O241" s="103"/>
      <c r="S241" s="19"/>
    </row>
    <row r="242" spans="1:19" x14ac:dyDescent="0.3">
      <c r="A242" s="174" t="s">
        <v>122</v>
      </c>
      <c r="B242" s="29">
        <v>1960</v>
      </c>
      <c r="C242" s="102"/>
      <c r="D242" s="188">
        <v>1459930</v>
      </c>
      <c r="E242" s="189">
        <v>6733</v>
      </c>
      <c r="F242" s="189"/>
      <c r="G242" s="189">
        <v>4854812</v>
      </c>
      <c r="H242" s="189">
        <v>0</v>
      </c>
      <c r="I242" s="189">
        <v>8101028</v>
      </c>
      <c r="J242" s="189">
        <v>0</v>
      </c>
      <c r="K242" s="189"/>
      <c r="L242" s="189">
        <v>1783557</v>
      </c>
      <c r="M242" s="190"/>
      <c r="N242" s="107"/>
      <c r="O242" s="103" t="s">
        <v>2</v>
      </c>
      <c r="S242" s="19"/>
    </row>
    <row r="243" spans="1:19" x14ac:dyDescent="0.3">
      <c r="A243" s="174" t="s">
        <v>122</v>
      </c>
      <c r="B243" s="29">
        <v>1961</v>
      </c>
      <c r="C243" s="102"/>
      <c r="D243" s="188">
        <v>1547787</v>
      </c>
      <c r="E243" s="189">
        <v>6726</v>
      </c>
      <c r="F243" s="189"/>
      <c r="G243" s="189">
        <v>5267059</v>
      </c>
      <c r="H243" s="189">
        <v>0</v>
      </c>
      <c r="I243" s="189">
        <v>8831206</v>
      </c>
      <c r="J243" s="189">
        <v>0</v>
      </c>
      <c r="K243" s="189"/>
      <c r="L243" s="189">
        <v>1802113</v>
      </c>
      <c r="M243" s="190"/>
      <c r="N243" s="107"/>
      <c r="O243" s="103" t="s">
        <v>2</v>
      </c>
      <c r="S243" s="19"/>
    </row>
    <row r="244" spans="1:19" x14ac:dyDescent="0.3">
      <c r="A244" s="174" t="s">
        <v>122</v>
      </c>
      <c r="B244" s="29">
        <v>1962</v>
      </c>
      <c r="C244" s="102"/>
      <c r="D244" s="188">
        <v>1615476</v>
      </c>
      <c r="E244" s="189">
        <v>6686</v>
      </c>
      <c r="F244" s="189"/>
      <c r="G244" s="189">
        <v>5657079</v>
      </c>
      <c r="H244" s="189">
        <v>0</v>
      </c>
      <c r="I244" s="189">
        <v>9392347</v>
      </c>
      <c r="J244" s="189">
        <v>0</v>
      </c>
      <c r="K244" s="189"/>
      <c r="L244" s="189">
        <v>2362102</v>
      </c>
      <c r="M244" s="190"/>
      <c r="N244" s="107"/>
      <c r="O244" s="103" t="s">
        <v>2</v>
      </c>
      <c r="S244" s="19"/>
    </row>
    <row r="245" spans="1:19" x14ac:dyDescent="0.3">
      <c r="A245" s="174" t="s">
        <v>122</v>
      </c>
      <c r="B245" s="29">
        <v>1963</v>
      </c>
      <c r="C245" s="102"/>
      <c r="D245" s="188">
        <v>1660197</v>
      </c>
      <c r="E245" s="189">
        <v>6661</v>
      </c>
      <c r="F245" s="189"/>
      <c r="G245" s="189">
        <v>6012729</v>
      </c>
      <c r="H245" s="189">
        <v>0</v>
      </c>
      <c r="I245" s="189">
        <v>12738414</v>
      </c>
      <c r="J245" s="189">
        <v>0</v>
      </c>
      <c r="K245" s="189"/>
      <c r="L245" s="189">
        <v>2156869</v>
      </c>
      <c r="M245" s="190"/>
      <c r="N245" s="107"/>
      <c r="O245" s="103" t="s">
        <v>2</v>
      </c>
      <c r="S245" s="19"/>
    </row>
    <row r="246" spans="1:19" x14ac:dyDescent="0.3">
      <c r="A246" s="174" t="s">
        <v>122</v>
      </c>
      <c r="B246" s="29">
        <v>1964</v>
      </c>
      <c r="C246" s="102"/>
      <c r="D246" s="188">
        <v>1679376</v>
      </c>
      <c r="E246" s="189">
        <v>6792</v>
      </c>
      <c r="F246" s="189"/>
      <c r="G246" s="189">
        <v>6684584</v>
      </c>
      <c r="H246" s="189">
        <v>513286</v>
      </c>
      <c r="I246" s="189">
        <v>13218303</v>
      </c>
      <c r="J246" s="189">
        <v>0</v>
      </c>
      <c r="K246" s="189"/>
      <c r="L246" s="189">
        <v>2850277</v>
      </c>
      <c r="M246" s="190"/>
      <c r="N246" s="107"/>
      <c r="O246" s="103" t="s">
        <v>2</v>
      </c>
      <c r="S246" s="19"/>
    </row>
    <row r="247" spans="1:19" x14ac:dyDescent="0.3">
      <c r="A247" s="174" t="s">
        <v>122</v>
      </c>
      <c r="B247" s="29">
        <v>1965</v>
      </c>
      <c r="C247" s="102"/>
      <c r="D247" s="188">
        <v>1676432</v>
      </c>
      <c r="E247" s="189">
        <v>6569</v>
      </c>
      <c r="F247" s="189"/>
      <c r="G247" s="189">
        <v>7279910</v>
      </c>
      <c r="H247" s="189">
        <v>455145</v>
      </c>
      <c r="I247" s="189">
        <v>11441627</v>
      </c>
      <c r="J247" s="189">
        <v>638175</v>
      </c>
      <c r="K247" s="189"/>
      <c r="L247" s="189">
        <v>3764352</v>
      </c>
      <c r="M247" s="190"/>
      <c r="N247" s="107"/>
      <c r="O247" s="103" t="s">
        <v>2</v>
      </c>
      <c r="S247" s="19"/>
    </row>
    <row r="248" spans="1:19" x14ac:dyDescent="0.3">
      <c r="A248" s="174" t="s">
        <v>122</v>
      </c>
      <c r="B248" s="29">
        <v>1966</v>
      </c>
      <c r="C248" s="102"/>
      <c r="D248" s="188">
        <v>1650101</v>
      </c>
      <c r="E248" s="189">
        <v>6528</v>
      </c>
      <c r="F248" s="189"/>
      <c r="G248" s="189">
        <v>7784727</v>
      </c>
      <c r="H248" s="189">
        <v>178051</v>
      </c>
      <c r="I248" s="189">
        <v>16651398</v>
      </c>
      <c r="J248" s="189">
        <v>798721</v>
      </c>
      <c r="K248" s="189"/>
      <c r="L248" s="189">
        <v>3326179</v>
      </c>
      <c r="M248" s="190"/>
      <c r="N248" s="107"/>
      <c r="O248" s="103" t="s">
        <v>2</v>
      </c>
      <c r="S248" s="19"/>
    </row>
    <row r="249" spans="1:19" x14ac:dyDescent="0.3">
      <c r="A249" s="174" t="s">
        <v>122</v>
      </c>
      <c r="B249" s="29">
        <v>1967</v>
      </c>
      <c r="C249" s="102"/>
      <c r="D249" s="188">
        <v>1610585</v>
      </c>
      <c r="E249" s="189">
        <v>6346</v>
      </c>
      <c r="F249" s="189"/>
      <c r="G249" s="189">
        <v>8387189</v>
      </c>
      <c r="H249" s="189">
        <v>524212</v>
      </c>
      <c r="I249" s="189">
        <v>13645844</v>
      </c>
      <c r="J249" s="189">
        <v>0</v>
      </c>
      <c r="K249" s="189"/>
      <c r="L249" s="189">
        <v>3469248</v>
      </c>
      <c r="M249" s="190"/>
      <c r="N249" s="107"/>
      <c r="O249" s="103" t="s">
        <v>2</v>
      </c>
      <c r="S249" s="19"/>
    </row>
    <row r="250" spans="1:19" x14ac:dyDescent="0.3">
      <c r="A250" s="174" t="s">
        <v>122</v>
      </c>
      <c r="B250" s="29">
        <v>1968</v>
      </c>
      <c r="C250" s="102"/>
      <c r="D250" s="188">
        <v>1558738</v>
      </c>
      <c r="E250" s="189">
        <v>6458</v>
      </c>
      <c r="F250" s="189"/>
      <c r="G250" s="189">
        <v>8830345</v>
      </c>
      <c r="H250" s="189">
        <v>317366</v>
      </c>
      <c r="I250" s="189">
        <v>10222066</v>
      </c>
      <c r="J250" s="189">
        <v>0</v>
      </c>
      <c r="K250" s="189"/>
      <c r="L250" s="189">
        <v>3460233</v>
      </c>
      <c r="M250" s="190"/>
      <c r="N250" s="107"/>
      <c r="O250" s="103" t="s">
        <v>2</v>
      </c>
      <c r="S250" s="19"/>
    </row>
    <row r="251" spans="1:19" x14ac:dyDescent="0.3">
      <c r="A251" s="174" t="s">
        <v>122</v>
      </c>
      <c r="B251" s="29">
        <v>1969</v>
      </c>
      <c r="C251" s="102"/>
      <c r="D251" s="188">
        <v>1482974</v>
      </c>
      <c r="E251" s="189">
        <v>6357</v>
      </c>
      <c r="F251" s="189"/>
      <c r="G251" s="189">
        <v>9312475</v>
      </c>
      <c r="H251" s="189">
        <v>316117</v>
      </c>
      <c r="I251" s="189">
        <v>10895338</v>
      </c>
      <c r="J251" s="189">
        <v>0</v>
      </c>
      <c r="K251" s="189"/>
      <c r="L251" s="189">
        <v>3452981</v>
      </c>
      <c r="M251" s="190"/>
      <c r="N251" s="107"/>
      <c r="O251" s="103" t="s">
        <v>2</v>
      </c>
      <c r="S251" s="19"/>
    </row>
    <row r="252" spans="1:19" x14ac:dyDescent="0.3">
      <c r="A252" s="174" t="s">
        <v>122</v>
      </c>
      <c r="B252" s="37">
        <v>1970</v>
      </c>
      <c r="C252" s="102"/>
      <c r="D252" s="188">
        <v>1408689</v>
      </c>
      <c r="E252" s="189">
        <v>6181</v>
      </c>
      <c r="F252" s="189"/>
      <c r="G252" s="189">
        <v>9638980</v>
      </c>
      <c r="H252" s="189">
        <v>547779</v>
      </c>
      <c r="I252" s="189">
        <v>12288111</v>
      </c>
      <c r="J252" s="191">
        <v>138412</v>
      </c>
      <c r="K252" s="189"/>
      <c r="L252" s="189">
        <v>3458684</v>
      </c>
      <c r="M252" s="190"/>
      <c r="N252" s="107"/>
      <c r="O252" s="103" t="s">
        <v>2</v>
      </c>
      <c r="P252" s="198" t="s">
        <v>23</v>
      </c>
      <c r="S252" s="19"/>
    </row>
    <row r="253" spans="1:19" x14ac:dyDescent="0.3">
      <c r="A253" s="174" t="s">
        <v>122</v>
      </c>
      <c r="B253" s="38">
        <v>1971</v>
      </c>
      <c r="C253" s="102"/>
      <c r="D253" s="188">
        <v>1349284</v>
      </c>
      <c r="E253" s="189">
        <v>6027</v>
      </c>
      <c r="F253" s="189"/>
      <c r="G253" s="189">
        <v>9898095</v>
      </c>
      <c r="H253" s="189">
        <v>630571</v>
      </c>
      <c r="I253" s="189">
        <v>13361176</v>
      </c>
      <c r="J253" s="191">
        <v>149675</v>
      </c>
      <c r="K253" s="189"/>
      <c r="L253" s="189">
        <v>3608069</v>
      </c>
      <c r="M253" s="190"/>
      <c r="N253" s="107"/>
      <c r="O253" s="103" t="s">
        <v>2</v>
      </c>
      <c r="P253" s="198" t="s">
        <v>23</v>
      </c>
      <c r="S253" s="19"/>
    </row>
    <row r="254" spans="1:19" x14ac:dyDescent="0.3">
      <c r="A254" s="174" t="s">
        <v>122</v>
      </c>
      <c r="B254" s="39">
        <v>1972</v>
      </c>
      <c r="C254" s="102"/>
      <c r="D254" s="188">
        <v>1298766</v>
      </c>
      <c r="E254" s="189">
        <v>5892</v>
      </c>
      <c r="F254" s="189"/>
      <c r="G254" s="189">
        <v>10596750</v>
      </c>
      <c r="H254" s="189">
        <v>648155</v>
      </c>
      <c r="I254" s="189">
        <v>13540082</v>
      </c>
      <c r="J254" s="189">
        <v>829665</v>
      </c>
      <c r="K254" s="189"/>
      <c r="L254" s="189">
        <v>3959295</v>
      </c>
      <c r="M254" s="190"/>
      <c r="N254" s="107"/>
      <c r="O254" s="103" t="s">
        <v>2</v>
      </c>
      <c r="S254" s="19"/>
    </row>
    <row r="255" spans="1:19" x14ac:dyDescent="0.3">
      <c r="A255" s="174" t="s">
        <v>122</v>
      </c>
      <c r="B255" s="67">
        <v>1973</v>
      </c>
      <c r="C255" s="102"/>
      <c r="D255" s="188">
        <v>1262708</v>
      </c>
      <c r="E255" s="189">
        <v>5445</v>
      </c>
      <c r="F255" s="189"/>
      <c r="G255" s="189">
        <v>10768703</v>
      </c>
      <c r="H255" s="189">
        <v>753319</v>
      </c>
      <c r="I255" s="189">
        <v>16816329</v>
      </c>
      <c r="J255" s="189">
        <v>725391</v>
      </c>
      <c r="K255" s="189"/>
      <c r="L255" s="189">
        <v>3991050</v>
      </c>
      <c r="M255" s="190"/>
      <c r="N255" s="107"/>
      <c r="O255" s="103" t="s">
        <v>2</v>
      </c>
      <c r="S255" s="19"/>
    </row>
    <row r="256" spans="1:19" x14ac:dyDescent="0.3">
      <c r="A256" s="174" t="s">
        <v>122</v>
      </c>
      <c r="B256" s="40">
        <v>1974</v>
      </c>
      <c r="C256" s="102"/>
      <c r="D256" s="188">
        <v>1442700</v>
      </c>
      <c r="E256" s="189">
        <v>5396</v>
      </c>
      <c r="F256" s="189"/>
      <c r="G256" s="189">
        <v>11035523</v>
      </c>
      <c r="H256" s="189">
        <v>887778</v>
      </c>
      <c r="I256" s="189">
        <v>21182168</v>
      </c>
      <c r="J256" s="189">
        <v>729733</v>
      </c>
      <c r="K256" s="189"/>
      <c r="L256" s="189">
        <v>4554963</v>
      </c>
      <c r="M256" s="190"/>
      <c r="N256" s="107"/>
      <c r="O256" s="103" t="s">
        <v>2</v>
      </c>
      <c r="S256" s="19"/>
    </row>
    <row r="257" spans="1:19" x14ac:dyDescent="0.3">
      <c r="A257" s="174" t="s">
        <v>122</v>
      </c>
      <c r="B257" s="40">
        <v>1975</v>
      </c>
      <c r="C257" s="102"/>
      <c r="D257" s="188">
        <v>1434917</v>
      </c>
      <c r="E257" s="189">
        <v>5153</v>
      </c>
      <c r="F257" s="189"/>
      <c r="G257" s="189">
        <v>11863032</v>
      </c>
      <c r="H257" s="189">
        <v>1077654</v>
      </c>
      <c r="I257" s="189">
        <v>27578766</v>
      </c>
      <c r="J257" s="189">
        <v>735061</v>
      </c>
      <c r="K257" s="189"/>
      <c r="L257" s="189">
        <v>4932978</v>
      </c>
      <c r="M257" s="190"/>
      <c r="N257" s="107"/>
      <c r="O257" s="103" t="s">
        <v>2</v>
      </c>
      <c r="S257" s="19"/>
    </row>
    <row r="258" spans="1:19" x14ac:dyDescent="0.3">
      <c r="A258" s="174" t="s">
        <v>122</v>
      </c>
      <c r="B258" s="40">
        <v>1976</v>
      </c>
      <c r="C258" s="102"/>
      <c r="D258" s="188">
        <v>1435155</v>
      </c>
      <c r="E258" s="189">
        <v>4645</v>
      </c>
      <c r="F258" s="189"/>
      <c r="G258" s="189">
        <v>12879434</v>
      </c>
      <c r="H258" s="189">
        <v>1024560</v>
      </c>
      <c r="I258" s="189">
        <v>29379724</v>
      </c>
      <c r="J258" s="189">
        <v>743544</v>
      </c>
      <c r="K258" s="189"/>
      <c r="L258" s="189">
        <v>5439200</v>
      </c>
      <c r="M258" s="190"/>
      <c r="N258" s="107"/>
      <c r="O258" s="103" t="s">
        <v>2</v>
      </c>
      <c r="S258" s="19"/>
    </row>
    <row r="259" spans="1:19" x14ac:dyDescent="0.3">
      <c r="A259" s="174" t="s">
        <v>122</v>
      </c>
      <c r="B259" s="40">
        <v>1977</v>
      </c>
      <c r="C259" s="102"/>
      <c r="D259" s="188">
        <v>1445329</v>
      </c>
      <c r="E259" s="189">
        <v>4685</v>
      </c>
      <c r="F259" s="189"/>
      <c r="G259" s="189">
        <v>14912338</v>
      </c>
      <c r="H259" s="189">
        <v>1245082</v>
      </c>
      <c r="I259" s="189">
        <v>34997069</v>
      </c>
      <c r="J259" s="189">
        <v>857518</v>
      </c>
      <c r="K259" s="189"/>
      <c r="L259" s="189">
        <v>6045229</v>
      </c>
      <c r="M259" s="190"/>
      <c r="N259" s="107"/>
      <c r="O259" s="103" t="s">
        <v>2</v>
      </c>
      <c r="S259" s="19"/>
    </row>
    <row r="260" spans="1:19" x14ac:dyDescent="0.3">
      <c r="A260" s="174" t="s">
        <v>122</v>
      </c>
      <c r="B260" s="41">
        <v>1978</v>
      </c>
      <c r="C260" s="102"/>
      <c r="D260" s="188">
        <v>1456162</v>
      </c>
      <c r="E260" s="189">
        <v>4424</v>
      </c>
      <c r="F260" s="189"/>
      <c r="G260" s="189">
        <v>15787776</v>
      </c>
      <c r="H260" s="189">
        <v>1386996</v>
      </c>
      <c r="I260" s="189">
        <v>35448853</v>
      </c>
      <c r="J260" s="189">
        <v>861471</v>
      </c>
      <c r="K260" s="189"/>
      <c r="L260" s="189">
        <v>6212720</v>
      </c>
      <c r="M260" s="190"/>
      <c r="N260" s="107"/>
      <c r="O260" s="103" t="s">
        <v>2</v>
      </c>
      <c r="S260" s="19"/>
    </row>
    <row r="261" spans="1:19" x14ac:dyDescent="0.3">
      <c r="A261" s="174" t="s">
        <v>122</v>
      </c>
      <c r="B261" s="41">
        <v>1979</v>
      </c>
      <c r="C261" s="102"/>
      <c r="D261" s="188">
        <v>1470592</v>
      </c>
      <c r="E261" s="189">
        <v>4344</v>
      </c>
      <c r="F261" s="189"/>
      <c r="G261" s="189">
        <v>17228657</v>
      </c>
      <c r="H261" s="189">
        <v>1451362</v>
      </c>
      <c r="I261" s="189">
        <v>38036188</v>
      </c>
      <c r="J261" s="189">
        <v>890597</v>
      </c>
      <c r="K261" s="189"/>
      <c r="L261" s="189">
        <v>6983696</v>
      </c>
      <c r="M261" s="190"/>
      <c r="N261" s="107"/>
      <c r="O261" s="103" t="s">
        <v>2</v>
      </c>
      <c r="S261" s="19"/>
    </row>
    <row r="262" spans="1:19" x14ac:dyDescent="0.3">
      <c r="A262" s="174" t="s">
        <v>122</v>
      </c>
      <c r="B262" s="41">
        <v>1980</v>
      </c>
      <c r="C262" s="102"/>
      <c r="D262" s="188">
        <v>1492261</v>
      </c>
      <c r="E262" s="189">
        <v>4263</v>
      </c>
      <c r="F262" s="192"/>
      <c r="G262" s="189">
        <v>18125922</v>
      </c>
      <c r="H262" s="189">
        <v>1323288</v>
      </c>
      <c r="I262" s="189">
        <v>35323884</v>
      </c>
      <c r="J262" s="189">
        <v>905614</v>
      </c>
      <c r="K262" s="189"/>
      <c r="L262" s="189">
        <v>6686817</v>
      </c>
      <c r="M262" s="190"/>
      <c r="N262" s="107"/>
      <c r="O262" s="103" t="s">
        <v>2</v>
      </c>
      <c r="S262" s="19"/>
    </row>
    <row r="263" spans="1:19" x14ac:dyDescent="0.3">
      <c r="A263" s="174" t="s">
        <v>122</v>
      </c>
      <c r="B263" s="41">
        <v>1981</v>
      </c>
      <c r="C263" s="102"/>
      <c r="D263" s="188">
        <v>1532181</v>
      </c>
      <c r="E263" s="189">
        <v>4139</v>
      </c>
      <c r="F263" s="192"/>
      <c r="G263" s="189">
        <v>18671318</v>
      </c>
      <c r="H263" s="189">
        <v>1275834</v>
      </c>
      <c r="I263" s="189">
        <v>44149336</v>
      </c>
      <c r="J263" s="189">
        <v>919837</v>
      </c>
      <c r="K263" s="189"/>
      <c r="L263" s="189">
        <v>6457945</v>
      </c>
      <c r="M263" s="190"/>
      <c r="N263" s="107"/>
      <c r="O263" s="103" t="s">
        <v>2</v>
      </c>
      <c r="S263" s="19"/>
    </row>
    <row r="264" spans="1:19" x14ac:dyDescent="0.3">
      <c r="A264" s="174" t="s">
        <v>122</v>
      </c>
      <c r="B264" s="41">
        <v>1982</v>
      </c>
      <c r="C264" s="102"/>
      <c r="D264" s="188">
        <v>1592800</v>
      </c>
      <c r="E264" s="189">
        <v>4030</v>
      </c>
      <c r="F264" s="192"/>
      <c r="G264" s="189">
        <v>20157291</v>
      </c>
      <c r="H264" s="189">
        <v>1396720</v>
      </c>
      <c r="I264" s="189">
        <v>45952763</v>
      </c>
      <c r="J264" s="189">
        <v>1012530</v>
      </c>
      <c r="K264" s="189"/>
      <c r="L264" s="189">
        <v>7124602</v>
      </c>
      <c r="M264" s="190"/>
      <c r="N264" s="107"/>
      <c r="O264" s="103" t="s">
        <v>2</v>
      </c>
      <c r="S264" s="19"/>
    </row>
    <row r="265" spans="1:19" x14ac:dyDescent="0.3">
      <c r="A265" s="174" t="s">
        <v>122</v>
      </c>
      <c r="B265" s="41">
        <v>1983</v>
      </c>
      <c r="C265" s="102"/>
      <c r="D265" s="188">
        <v>1643669</v>
      </c>
      <c r="E265" s="189">
        <v>3991</v>
      </c>
      <c r="F265" s="192"/>
      <c r="G265" s="189">
        <v>21819022</v>
      </c>
      <c r="H265" s="189">
        <v>1568054</v>
      </c>
      <c r="I265" s="189">
        <v>53611024</v>
      </c>
      <c r="J265" s="189">
        <v>1073146</v>
      </c>
      <c r="K265" s="189"/>
      <c r="L265" s="189">
        <v>7477384</v>
      </c>
      <c r="M265" s="190"/>
      <c r="N265" s="107"/>
      <c r="O265" s="103" t="s">
        <v>2</v>
      </c>
      <c r="S265" s="19"/>
    </row>
    <row r="266" spans="1:19" x14ac:dyDescent="0.3">
      <c r="A266" s="174" t="s">
        <v>122</v>
      </c>
      <c r="B266" s="41">
        <v>1984</v>
      </c>
      <c r="C266" s="102"/>
      <c r="D266" s="188">
        <v>1683156</v>
      </c>
      <c r="E266" s="189">
        <v>3734</v>
      </c>
      <c r="F266" s="192"/>
      <c r="G266" s="189">
        <v>21139518</v>
      </c>
      <c r="H266" s="189">
        <v>1414939</v>
      </c>
      <c r="I266" s="189">
        <v>47993792</v>
      </c>
      <c r="J266" s="189">
        <v>932412</v>
      </c>
      <c r="K266" s="189"/>
      <c r="L266" s="189">
        <v>6941069</v>
      </c>
      <c r="M266" s="190"/>
      <c r="N266" s="107"/>
      <c r="O266" s="103" t="s">
        <v>2</v>
      </c>
      <c r="S266" s="19"/>
    </row>
    <row r="267" spans="1:19" x14ac:dyDescent="0.3">
      <c r="A267" s="174" t="s">
        <v>122</v>
      </c>
      <c r="B267" s="41">
        <v>1985</v>
      </c>
      <c r="C267" s="102"/>
      <c r="D267" s="188">
        <v>1710287</v>
      </c>
      <c r="E267" s="189">
        <v>3908</v>
      </c>
      <c r="F267" s="192"/>
      <c r="G267" s="189">
        <v>25095417</v>
      </c>
      <c r="H267" s="189">
        <v>1382908</v>
      </c>
      <c r="I267" s="189">
        <v>57673837</v>
      </c>
      <c r="J267" s="189">
        <v>998612</v>
      </c>
      <c r="K267" s="189"/>
      <c r="L267" s="189">
        <v>8109868</v>
      </c>
      <c r="M267" s="190"/>
      <c r="N267" s="107"/>
      <c r="O267" s="103" t="s">
        <v>2</v>
      </c>
      <c r="S267" s="19"/>
    </row>
    <row r="268" spans="1:19" x14ac:dyDescent="0.3">
      <c r="A268" s="174" t="s">
        <v>122</v>
      </c>
      <c r="B268" s="41">
        <v>1986</v>
      </c>
      <c r="C268" s="102"/>
      <c r="D268" s="188">
        <v>1723544</v>
      </c>
      <c r="E268" s="189">
        <v>3896</v>
      </c>
      <c r="F268" s="192"/>
      <c r="G268" s="189">
        <v>25601430</v>
      </c>
      <c r="H268" s="189">
        <v>1367984</v>
      </c>
      <c r="I268" s="189">
        <v>63495306</v>
      </c>
      <c r="J268" s="189">
        <v>1000608</v>
      </c>
      <c r="K268" s="189"/>
      <c r="L268" s="189">
        <v>8248519</v>
      </c>
      <c r="M268" s="190"/>
      <c r="N268" s="107"/>
      <c r="O268" s="103" t="s">
        <v>2</v>
      </c>
      <c r="S268" s="19"/>
    </row>
    <row r="269" spans="1:19" x14ac:dyDescent="0.3">
      <c r="A269" s="174" t="s">
        <v>122</v>
      </c>
      <c r="B269" s="41">
        <v>1987</v>
      </c>
      <c r="C269" s="102"/>
      <c r="D269" s="188">
        <v>1724587</v>
      </c>
      <c r="E269" s="189">
        <v>3689</v>
      </c>
      <c r="F269" s="192"/>
      <c r="G269" s="189">
        <v>24516389</v>
      </c>
      <c r="H269" s="189">
        <v>1264231</v>
      </c>
      <c r="I269" s="189">
        <v>60842394</v>
      </c>
      <c r="J269" s="189">
        <v>910436</v>
      </c>
      <c r="K269" s="189"/>
      <c r="L269" s="189">
        <v>7482642</v>
      </c>
      <c r="M269" s="190"/>
      <c r="N269" s="107"/>
      <c r="O269" s="103" t="s">
        <v>2</v>
      </c>
      <c r="S269" s="19"/>
    </row>
    <row r="270" spans="1:19" x14ac:dyDescent="0.3">
      <c r="A270" s="174" t="s">
        <v>122</v>
      </c>
      <c r="B270" s="41">
        <v>1988</v>
      </c>
      <c r="C270" s="102"/>
      <c r="D270" s="188">
        <v>1708606</v>
      </c>
      <c r="E270" s="189">
        <v>3931</v>
      </c>
      <c r="F270" s="192"/>
      <c r="G270" s="189">
        <v>27355561</v>
      </c>
      <c r="H270" s="189">
        <v>1350027</v>
      </c>
      <c r="I270" s="189">
        <v>74421940</v>
      </c>
      <c r="J270" s="189">
        <v>987689</v>
      </c>
      <c r="K270" s="189"/>
      <c r="L270" s="189">
        <v>8070247</v>
      </c>
      <c r="M270" s="190"/>
      <c r="N270" s="107"/>
      <c r="O270" s="103" t="s">
        <v>2</v>
      </c>
      <c r="S270" s="19"/>
    </row>
    <row r="271" spans="1:19" x14ac:dyDescent="0.3">
      <c r="A271" s="174" t="s">
        <v>122</v>
      </c>
      <c r="B271" s="41">
        <v>1989</v>
      </c>
      <c r="C271" s="102"/>
      <c r="D271" s="188">
        <v>1692696</v>
      </c>
      <c r="E271" s="189">
        <v>3869</v>
      </c>
      <c r="F271" s="192"/>
      <c r="G271" s="189">
        <v>28178365</v>
      </c>
      <c r="H271" s="189">
        <v>1292468</v>
      </c>
      <c r="I271" s="189">
        <v>88882896</v>
      </c>
      <c r="J271" s="189">
        <v>966186</v>
      </c>
      <c r="K271" s="189"/>
      <c r="L271" s="189">
        <v>8025483</v>
      </c>
      <c r="M271" s="190"/>
      <c r="N271" s="107"/>
      <c r="O271" s="103" t="s">
        <v>2</v>
      </c>
      <c r="S271" s="19"/>
    </row>
    <row r="272" spans="1:19" x14ac:dyDescent="0.3">
      <c r="A272" s="174" t="s">
        <v>122</v>
      </c>
      <c r="B272" s="42">
        <v>1990</v>
      </c>
      <c r="C272" s="102"/>
      <c r="D272" s="188">
        <v>1674423</v>
      </c>
      <c r="E272" s="189">
        <v>3882</v>
      </c>
      <c r="F272" s="192"/>
      <c r="G272" s="189">
        <v>29400636</v>
      </c>
      <c r="H272" s="189">
        <v>1287145</v>
      </c>
      <c r="I272" s="189">
        <v>115716910</v>
      </c>
      <c r="J272" s="189">
        <v>994967</v>
      </c>
      <c r="K272" s="189"/>
      <c r="L272" s="189">
        <v>8476936</v>
      </c>
      <c r="M272" s="193"/>
      <c r="N272" s="107"/>
      <c r="O272" s="103" t="s">
        <v>73</v>
      </c>
      <c r="S272" s="19"/>
    </row>
    <row r="273" spans="1:19" x14ac:dyDescent="0.3">
      <c r="A273" s="174" t="s">
        <v>122</v>
      </c>
      <c r="B273" s="43">
        <v>1991</v>
      </c>
      <c r="C273" s="102"/>
      <c r="D273" s="188">
        <v>1648014</v>
      </c>
      <c r="E273" s="189">
        <v>3840</v>
      </c>
      <c r="F273" s="192"/>
      <c r="G273" s="189">
        <v>30115180</v>
      </c>
      <c r="H273" s="189">
        <v>1356927</v>
      </c>
      <c r="I273" s="189">
        <v>136528813</v>
      </c>
      <c r="J273" s="189">
        <v>971700</v>
      </c>
      <c r="K273" s="189"/>
      <c r="L273" s="189">
        <v>8118618</v>
      </c>
      <c r="M273" s="193"/>
      <c r="N273" s="107"/>
      <c r="O273" s="103" t="s">
        <v>73</v>
      </c>
      <c r="S273" s="19"/>
    </row>
    <row r="274" spans="1:19" x14ac:dyDescent="0.3">
      <c r="A274" s="174" t="s">
        <v>122</v>
      </c>
      <c r="B274" s="29">
        <v>1992</v>
      </c>
      <c r="C274" s="102"/>
      <c r="D274" s="189">
        <v>1616277</v>
      </c>
      <c r="E274" s="189">
        <v>3595</v>
      </c>
      <c r="F274" s="192"/>
      <c r="G274" s="189">
        <v>28036569</v>
      </c>
      <c r="H274" s="189">
        <v>1154093</v>
      </c>
      <c r="I274" s="189">
        <v>143564337</v>
      </c>
      <c r="J274" s="189">
        <v>897367</v>
      </c>
      <c r="K274" s="189"/>
      <c r="L274" s="189">
        <v>7712593</v>
      </c>
      <c r="M274" s="194"/>
      <c r="N274" s="107"/>
      <c r="O274" s="103" t="s">
        <v>73</v>
      </c>
      <c r="S274" s="19"/>
    </row>
    <row r="275" spans="1:19" x14ac:dyDescent="0.3">
      <c r="A275" s="174" t="s">
        <v>122</v>
      </c>
      <c r="B275" s="36">
        <v>1993</v>
      </c>
      <c r="C275" s="102"/>
      <c r="D275" s="189">
        <v>1579411</v>
      </c>
      <c r="E275" s="189">
        <v>3856</v>
      </c>
      <c r="F275" s="189">
        <v>666</v>
      </c>
      <c r="G275" s="189">
        <v>30784642</v>
      </c>
      <c r="H275" s="189">
        <v>1167766</v>
      </c>
      <c r="I275" s="189">
        <v>226167603</v>
      </c>
      <c r="J275" s="189">
        <v>933202</v>
      </c>
      <c r="K275" s="189"/>
      <c r="L275" s="189">
        <v>8089244</v>
      </c>
      <c r="M275" s="194"/>
      <c r="N275" s="107"/>
      <c r="O275" s="103" t="s">
        <v>73</v>
      </c>
      <c r="S275" s="19"/>
    </row>
    <row r="276" spans="1:19" x14ac:dyDescent="0.3">
      <c r="A276" s="174" t="s">
        <v>122</v>
      </c>
      <c r="B276" s="29">
        <v>1994</v>
      </c>
      <c r="C276" s="102"/>
      <c r="D276" s="189">
        <v>1664000</v>
      </c>
      <c r="E276" s="189">
        <v>3526</v>
      </c>
      <c r="F276" s="192"/>
      <c r="G276" s="189">
        <v>29445752</v>
      </c>
      <c r="H276" s="189">
        <v>1340349</v>
      </c>
      <c r="I276" s="189">
        <v>274345230</v>
      </c>
      <c r="J276" s="189">
        <v>839126</v>
      </c>
      <c r="K276" s="189"/>
      <c r="L276" s="189">
        <v>7372002</v>
      </c>
      <c r="M276" s="194"/>
      <c r="N276" s="107"/>
      <c r="O276" s="103" t="s">
        <v>73</v>
      </c>
      <c r="S276" s="19"/>
    </row>
    <row r="277" spans="1:19" x14ac:dyDescent="0.3">
      <c r="A277" s="174" t="s">
        <v>122</v>
      </c>
      <c r="B277" s="38">
        <v>1995</v>
      </c>
      <c r="C277" s="102"/>
      <c r="D277" s="189">
        <v>1637000</v>
      </c>
      <c r="E277" s="189">
        <v>3789</v>
      </c>
      <c r="F277" s="192"/>
      <c r="G277" s="189">
        <v>33339130</v>
      </c>
      <c r="H277" s="189">
        <v>1476501</v>
      </c>
      <c r="I277" s="189">
        <v>406549457</v>
      </c>
      <c r="J277" s="189">
        <v>941294</v>
      </c>
      <c r="K277" s="189"/>
      <c r="L277" s="189">
        <v>8186573</v>
      </c>
      <c r="M277" s="194"/>
      <c r="N277" s="107"/>
      <c r="O277" s="103" t="s">
        <v>73</v>
      </c>
      <c r="S277" s="19"/>
    </row>
    <row r="278" spans="1:19" x14ac:dyDescent="0.3">
      <c r="A278" s="174" t="s">
        <v>122</v>
      </c>
      <c r="B278" s="38">
        <v>1996</v>
      </c>
      <c r="C278" s="102"/>
      <c r="D278" s="189">
        <v>1619000</v>
      </c>
      <c r="E278" s="189">
        <v>3777</v>
      </c>
      <c r="F278" s="192"/>
      <c r="G278" s="189">
        <v>34727289</v>
      </c>
      <c r="H278" s="189">
        <v>1104035</v>
      </c>
      <c r="I278" s="189">
        <v>394639722</v>
      </c>
      <c r="J278" s="189">
        <v>946695</v>
      </c>
      <c r="K278" s="189"/>
      <c r="L278" s="189">
        <v>8275391</v>
      </c>
      <c r="M278" s="194"/>
      <c r="N278" s="107"/>
      <c r="O278" s="103" t="s">
        <v>85</v>
      </c>
      <c r="S278" s="19"/>
    </row>
    <row r="279" spans="1:19" x14ac:dyDescent="0.3">
      <c r="A279" s="174" t="s">
        <v>122</v>
      </c>
      <c r="B279" s="38">
        <v>1997</v>
      </c>
      <c r="C279" s="102"/>
      <c r="D279" s="189">
        <v>1607000</v>
      </c>
      <c r="E279" s="189">
        <v>3774</v>
      </c>
      <c r="F279" s="192"/>
      <c r="G279" s="189">
        <v>36211696</v>
      </c>
      <c r="H279" s="189">
        <v>1081276</v>
      </c>
      <c r="I279" s="189">
        <v>491305009</v>
      </c>
      <c r="J279" s="189">
        <v>940587</v>
      </c>
      <c r="K279" s="189"/>
      <c r="L279" s="189">
        <v>9078896</v>
      </c>
      <c r="M279" s="194"/>
      <c r="N279" s="107"/>
      <c r="O279" s="103" t="s">
        <v>85</v>
      </c>
      <c r="S279" s="19"/>
    </row>
    <row r="280" spans="1:19" x14ac:dyDescent="0.3">
      <c r="A280" s="174" t="s">
        <v>122</v>
      </c>
      <c r="B280" s="38">
        <v>1998</v>
      </c>
      <c r="C280" s="102"/>
      <c r="D280" s="189">
        <v>1601000</v>
      </c>
      <c r="E280" s="189">
        <v>3942</v>
      </c>
      <c r="F280" s="192"/>
      <c r="G280" s="189">
        <v>34956678</v>
      </c>
      <c r="H280" s="189">
        <v>1181040</v>
      </c>
      <c r="I280" s="189">
        <v>544209918</v>
      </c>
      <c r="J280" s="189">
        <v>659930</v>
      </c>
      <c r="K280" s="189"/>
      <c r="L280" s="189">
        <v>6290989</v>
      </c>
      <c r="M280" s="194"/>
      <c r="N280" s="107"/>
      <c r="O280" s="103" t="s">
        <v>85</v>
      </c>
      <c r="S280" s="19"/>
    </row>
    <row r="281" spans="1:19" x14ac:dyDescent="0.3">
      <c r="A281" s="174" t="s">
        <v>122</v>
      </c>
      <c r="B281" s="38">
        <v>1999</v>
      </c>
      <c r="C281" s="102"/>
      <c r="D281" s="189">
        <v>1600000</v>
      </c>
      <c r="E281" s="189">
        <v>3781</v>
      </c>
      <c r="F281" s="189">
        <v>1326</v>
      </c>
      <c r="G281" s="189">
        <v>35559495</v>
      </c>
      <c r="H281" s="189">
        <v>1253591</v>
      </c>
      <c r="I281" s="189">
        <v>725216794</v>
      </c>
      <c r="J281" s="189">
        <v>1035097</v>
      </c>
      <c r="K281" s="189"/>
      <c r="L281" s="189">
        <v>9231371</v>
      </c>
      <c r="M281" s="194"/>
      <c r="N281" s="107"/>
      <c r="O281" s="103" t="s">
        <v>85</v>
      </c>
      <c r="S281" s="19"/>
    </row>
    <row r="282" spans="1:19" x14ac:dyDescent="0.3">
      <c r="A282" s="174" t="s">
        <v>122</v>
      </c>
      <c r="B282" s="38">
        <v>2000</v>
      </c>
      <c r="C282" s="102"/>
      <c r="D282" s="189">
        <v>1600000</v>
      </c>
      <c r="E282" s="189">
        <v>3962</v>
      </c>
      <c r="F282" s="189">
        <v>1408</v>
      </c>
      <c r="G282" s="189">
        <v>36904093</v>
      </c>
      <c r="H282" s="189">
        <v>1531671</v>
      </c>
      <c r="I282" s="191">
        <v>1112136000</v>
      </c>
      <c r="J282" s="189">
        <v>1057013</v>
      </c>
      <c r="K282" s="189"/>
      <c r="L282" s="189">
        <v>9141888</v>
      </c>
      <c r="M282" s="194"/>
      <c r="N282" s="107"/>
      <c r="O282" s="103" t="s">
        <v>85</v>
      </c>
      <c r="S282" s="19"/>
    </row>
    <row r="283" spans="1:19" x14ac:dyDescent="0.3">
      <c r="A283" s="174" t="s">
        <v>122</v>
      </c>
      <c r="B283" s="38">
        <v>2001</v>
      </c>
      <c r="C283" s="102"/>
      <c r="D283" s="189">
        <v>1598000</v>
      </c>
      <c r="E283" s="192"/>
      <c r="F283" s="192"/>
      <c r="G283" s="192"/>
      <c r="H283" s="192"/>
      <c r="I283" s="192"/>
      <c r="J283" s="192"/>
      <c r="K283" s="192"/>
      <c r="L283" s="192"/>
      <c r="M283" s="194"/>
      <c r="N283" s="107"/>
      <c r="O283" s="103" t="s">
        <v>85</v>
      </c>
      <c r="S283" s="19"/>
    </row>
    <row r="284" spans="1:19" x14ac:dyDescent="0.3">
      <c r="A284" s="174" t="s">
        <v>122</v>
      </c>
      <c r="B284" s="38">
        <v>2002</v>
      </c>
      <c r="C284" s="102"/>
      <c r="D284" s="189">
        <v>1596000</v>
      </c>
      <c r="E284" s="48">
        <v>4464</v>
      </c>
      <c r="F284" s="48">
        <v>1593</v>
      </c>
      <c r="G284" s="48">
        <v>42564403</v>
      </c>
      <c r="H284" s="48">
        <v>4761723</v>
      </c>
      <c r="I284" s="202"/>
      <c r="J284" s="48">
        <v>1179113</v>
      </c>
      <c r="K284" s="48">
        <v>6911618</v>
      </c>
      <c r="L284" s="48">
        <v>10962000</v>
      </c>
      <c r="M284" s="194"/>
      <c r="N284" s="107"/>
      <c r="O284" s="103" t="s">
        <v>85</v>
      </c>
      <c r="S284" s="19"/>
    </row>
    <row r="285" spans="1:19" x14ac:dyDescent="0.3">
      <c r="A285" s="174" t="s">
        <v>122</v>
      </c>
      <c r="B285" s="38">
        <v>2003</v>
      </c>
      <c r="C285" s="102"/>
      <c r="D285" s="189">
        <v>1586000</v>
      </c>
      <c r="E285" s="48">
        <v>4554</v>
      </c>
      <c r="F285" s="48">
        <v>1701</v>
      </c>
      <c r="G285" s="48">
        <v>43474833</v>
      </c>
      <c r="H285" s="48">
        <v>2941618</v>
      </c>
      <c r="I285" s="202"/>
      <c r="J285" s="48">
        <v>1220430</v>
      </c>
      <c r="K285" s="48">
        <v>9206860</v>
      </c>
      <c r="L285" s="48">
        <v>9458708</v>
      </c>
      <c r="M285" s="194"/>
      <c r="N285" s="107"/>
      <c r="O285" s="103" t="s">
        <v>85</v>
      </c>
      <c r="S285" s="19"/>
    </row>
    <row r="286" spans="1:19" x14ac:dyDescent="0.3">
      <c r="A286" s="174" t="s">
        <v>122</v>
      </c>
      <c r="B286" s="38">
        <v>2004</v>
      </c>
      <c r="C286" s="102"/>
      <c r="D286" s="189">
        <v>1579000</v>
      </c>
      <c r="E286" s="48">
        <v>4521</v>
      </c>
      <c r="F286" s="48">
        <v>1952</v>
      </c>
      <c r="G286" s="48">
        <v>44517055</v>
      </c>
      <c r="H286" s="48">
        <v>2999878</v>
      </c>
      <c r="I286" s="203">
        <v>279334632</v>
      </c>
      <c r="J286" s="48">
        <v>1414600</v>
      </c>
      <c r="K286" s="48">
        <v>7778409</v>
      </c>
      <c r="L286" s="48">
        <v>9917309</v>
      </c>
      <c r="M286" s="194"/>
      <c r="N286" s="107"/>
      <c r="O286" s="103" t="s">
        <v>85</v>
      </c>
      <c r="S286" s="19"/>
    </row>
    <row r="287" spans="1:19" x14ac:dyDescent="0.3">
      <c r="A287" s="174" t="s">
        <v>122</v>
      </c>
      <c r="B287" s="38">
        <v>2005</v>
      </c>
      <c r="C287" s="102"/>
      <c r="D287" s="48">
        <v>1555000</v>
      </c>
      <c r="E287" s="48">
        <v>4438</v>
      </c>
      <c r="F287" s="48">
        <v>1929</v>
      </c>
      <c r="G287" s="48">
        <v>45511222</v>
      </c>
      <c r="H287" s="48">
        <v>3271440</v>
      </c>
      <c r="I287" s="202">
        <v>211772719</v>
      </c>
      <c r="J287" s="48">
        <v>1202582</v>
      </c>
      <c r="K287" s="48">
        <v>6690817</v>
      </c>
      <c r="L287" s="48">
        <v>9574528</v>
      </c>
      <c r="M287" s="194"/>
      <c r="N287" s="107"/>
      <c r="O287" s="103" t="s">
        <v>85</v>
      </c>
      <c r="S287" s="19"/>
    </row>
    <row r="288" spans="1:19" x14ac:dyDescent="0.3">
      <c r="A288" s="174" t="s">
        <v>122</v>
      </c>
      <c r="B288" s="38">
        <v>2006</v>
      </c>
      <c r="C288" s="102"/>
      <c r="D288" s="189">
        <v>1528000</v>
      </c>
      <c r="E288" s="48">
        <v>4251</v>
      </c>
      <c r="F288" s="48">
        <v>1897</v>
      </c>
      <c r="G288" s="48">
        <v>47297548</v>
      </c>
      <c r="H288" s="48">
        <v>3738549</v>
      </c>
      <c r="I288" s="202">
        <v>186681244</v>
      </c>
      <c r="J288" s="48">
        <v>1226245</v>
      </c>
      <c r="K288" s="48">
        <v>6824122</v>
      </c>
      <c r="L288" s="48">
        <v>9935358</v>
      </c>
      <c r="M288" s="194"/>
      <c r="N288" s="107"/>
      <c r="O288" s="103" t="s">
        <v>85</v>
      </c>
      <c r="S288" s="19"/>
    </row>
    <row r="289" spans="1:19" x14ac:dyDescent="0.3">
      <c r="A289" s="174" t="s">
        <v>122</v>
      </c>
      <c r="B289" s="38">
        <v>2007</v>
      </c>
      <c r="C289" s="102"/>
      <c r="D289" s="189">
        <v>1499000</v>
      </c>
      <c r="E289" s="48">
        <v>4277</v>
      </c>
      <c r="F289" s="48">
        <v>1854</v>
      </c>
      <c r="G289" s="48">
        <v>49475166</v>
      </c>
      <c r="H289" s="48">
        <v>3362566</v>
      </c>
      <c r="I289" s="202">
        <v>170790251</v>
      </c>
      <c r="J289" s="48">
        <v>1246237</v>
      </c>
      <c r="K289" s="48">
        <v>7374355</v>
      </c>
      <c r="L289" s="48">
        <v>10035344</v>
      </c>
      <c r="M289" s="194"/>
      <c r="N289" s="107"/>
      <c r="O289" s="103" t="s">
        <v>85</v>
      </c>
      <c r="S289" s="19"/>
    </row>
    <row r="290" spans="1:19" x14ac:dyDescent="0.3">
      <c r="A290" s="174" t="s">
        <v>122</v>
      </c>
      <c r="B290" s="38">
        <v>2008</v>
      </c>
      <c r="C290" s="102"/>
      <c r="D290" s="189">
        <v>1475000</v>
      </c>
      <c r="E290" s="48">
        <v>3682</v>
      </c>
      <c r="F290" s="48">
        <v>1697</v>
      </c>
      <c r="G290" s="48">
        <v>49277118</v>
      </c>
      <c r="H290" s="48">
        <v>2806871</v>
      </c>
      <c r="I290" s="202">
        <v>116380894</v>
      </c>
      <c r="J290" s="48">
        <v>1304322</v>
      </c>
      <c r="K290" s="48">
        <v>6349882</v>
      </c>
      <c r="L290" s="48">
        <v>8951476</v>
      </c>
      <c r="M290" s="194"/>
      <c r="N290" s="107"/>
      <c r="O290" s="103" t="s">
        <v>85</v>
      </c>
      <c r="S290" s="19"/>
    </row>
    <row r="291" spans="1:19" x14ac:dyDescent="0.3">
      <c r="A291" s="174" t="s">
        <v>122</v>
      </c>
      <c r="B291" s="38">
        <v>2009</v>
      </c>
      <c r="C291" s="102"/>
      <c r="D291" s="189">
        <v>1444000</v>
      </c>
      <c r="E291" s="48">
        <v>3460</v>
      </c>
      <c r="F291" s="48">
        <v>1632</v>
      </c>
      <c r="G291" s="48">
        <v>48679221</v>
      </c>
      <c r="H291" s="48">
        <v>2881601</v>
      </c>
      <c r="I291" s="203">
        <v>109895011</v>
      </c>
      <c r="J291" s="48">
        <v>1162961</v>
      </c>
      <c r="K291" s="48">
        <v>6515617</v>
      </c>
      <c r="L291" s="48">
        <v>9142079</v>
      </c>
      <c r="M291" s="194"/>
      <c r="N291" s="107"/>
      <c r="O291" s="103" t="s">
        <v>85</v>
      </c>
      <c r="S291" s="19"/>
    </row>
    <row r="292" spans="1:19" x14ac:dyDescent="0.3">
      <c r="A292" s="174" t="s">
        <v>122</v>
      </c>
      <c r="B292" s="38">
        <v>2010</v>
      </c>
      <c r="C292" s="102"/>
      <c r="D292" s="189">
        <v>1434000</v>
      </c>
      <c r="E292" s="48">
        <v>3547</v>
      </c>
      <c r="F292" s="48">
        <v>1549</v>
      </c>
      <c r="G292" s="48">
        <v>50761091</v>
      </c>
      <c r="H292" s="48">
        <v>2776031</v>
      </c>
      <c r="I292" s="203">
        <v>69492400</v>
      </c>
      <c r="J292" s="48">
        <v>1128733</v>
      </c>
      <c r="K292" s="48">
        <v>6076503</v>
      </c>
      <c r="L292" s="48">
        <v>8969603</v>
      </c>
      <c r="M292" s="194"/>
      <c r="N292" s="107"/>
      <c r="O292" s="103" t="s">
        <v>85</v>
      </c>
      <c r="S292" s="19"/>
    </row>
    <row r="293" spans="1:19" x14ac:dyDescent="0.3">
      <c r="A293" s="174" t="s">
        <v>122</v>
      </c>
      <c r="B293" s="38">
        <v>2011</v>
      </c>
      <c r="C293" s="102"/>
      <c r="D293" s="189">
        <v>1421000</v>
      </c>
      <c r="E293" s="48">
        <v>3836</v>
      </c>
      <c r="F293" s="48">
        <v>1505</v>
      </c>
      <c r="G293" s="48">
        <v>51981477</v>
      </c>
      <c r="H293" s="48">
        <v>3838760</v>
      </c>
      <c r="I293" s="203">
        <v>46540202</v>
      </c>
      <c r="J293" s="48">
        <v>1128007</v>
      </c>
      <c r="K293" s="48">
        <v>6248199</v>
      </c>
      <c r="L293" s="48">
        <v>9107315</v>
      </c>
      <c r="M293" s="194"/>
      <c r="N293" s="107"/>
      <c r="O293" s="103" t="s">
        <v>85</v>
      </c>
      <c r="S293" s="19"/>
    </row>
    <row r="294" spans="1:19" x14ac:dyDescent="0.3">
      <c r="A294" s="174" t="s">
        <v>122</v>
      </c>
      <c r="B294" s="49">
        <v>2012</v>
      </c>
      <c r="C294" s="102"/>
      <c r="D294" s="189">
        <v>1402000</v>
      </c>
      <c r="E294" s="133">
        <v>3697</v>
      </c>
      <c r="F294" s="48">
        <v>1459</v>
      </c>
      <c r="G294" s="195">
        <v>51545442</v>
      </c>
      <c r="H294" s="195">
        <v>2922417</v>
      </c>
      <c r="I294" s="202">
        <v>39399676</v>
      </c>
      <c r="J294" s="195">
        <v>1096585</v>
      </c>
      <c r="K294" s="195">
        <v>6248913</v>
      </c>
      <c r="L294" s="195">
        <v>9093246</v>
      </c>
      <c r="M294" s="194"/>
      <c r="N294" s="107"/>
      <c r="O294" s="103" t="s">
        <v>85</v>
      </c>
      <c r="S294" s="19"/>
    </row>
    <row r="295" spans="1:19" x14ac:dyDescent="0.3">
      <c r="A295" s="174" t="s">
        <v>122</v>
      </c>
      <c r="B295" s="40">
        <v>2013</v>
      </c>
      <c r="C295" s="102"/>
      <c r="D295" s="189">
        <v>1371000</v>
      </c>
      <c r="E295" s="48">
        <v>3646</v>
      </c>
      <c r="F295" s="48">
        <v>1450</v>
      </c>
      <c r="G295" s="195">
        <v>51523631</v>
      </c>
      <c r="H295" s="195">
        <v>2493881</v>
      </c>
      <c r="I295" s="202">
        <v>41699016</v>
      </c>
      <c r="J295" s="195">
        <v>1088213</v>
      </c>
      <c r="K295" s="195">
        <v>5797427</v>
      </c>
      <c r="L295" s="195">
        <v>8568696</v>
      </c>
      <c r="M295" s="194"/>
      <c r="N295" s="107"/>
      <c r="O295" s="103" t="s">
        <v>87</v>
      </c>
      <c r="S295" s="19"/>
    </row>
    <row r="296" spans="1:19" x14ac:dyDescent="0.3">
      <c r="A296" s="174" t="s">
        <v>122</v>
      </c>
      <c r="B296" s="40">
        <v>2014</v>
      </c>
      <c r="C296" s="102"/>
      <c r="D296" s="189">
        <v>1336000</v>
      </c>
      <c r="E296" s="48">
        <v>3623</v>
      </c>
      <c r="F296" s="48">
        <v>1233</v>
      </c>
      <c r="G296" s="195">
        <v>52432593</v>
      </c>
      <c r="H296" s="195">
        <v>2644367</v>
      </c>
      <c r="I296" s="202">
        <v>44472391</v>
      </c>
      <c r="J296" s="196">
        <v>996441</v>
      </c>
      <c r="K296" s="194">
        <v>5312577</v>
      </c>
      <c r="L296" s="195">
        <v>7905179</v>
      </c>
      <c r="M296" s="194"/>
      <c r="N296" s="107"/>
      <c r="O296" s="103" t="s">
        <v>87</v>
      </c>
      <c r="S296" s="19"/>
    </row>
    <row r="297" spans="1:19" x14ac:dyDescent="0.3">
      <c r="A297" s="174" t="s">
        <v>122</v>
      </c>
      <c r="B297" s="40">
        <v>2015</v>
      </c>
      <c r="C297" s="102"/>
      <c r="D297" s="189">
        <v>1299000</v>
      </c>
      <c r="E297" s="48">
        <v>3671</v>
      </c>
      <c r="F297" s="48">
        <v>1232</v>
      </c>
      <c r="G297" s="195">
        <v>53784997</v>
      </c>
      <c r="H297" s="195">
        <v>3103219</v>
      </c>
      <c r="I297" s="202">
        <v>36977981</v>
      </c>
      <c r="J297" s="196">
        <v>1036228</v>
      </c>
      <c r="K297" s="195">
        <v>5417618</v>
      </c>
      <c r="L297" s="195">
        <v>7782914</v>
      </c>
      <c r="M297" s="194"/>
      <c r="N297" s="107"/>
      <c r="O297" s="103" t="s">
        <v>87</v>
      </c>
      <c r="S297" s="19"/>
    </row>
    <row r="298" spans="1:19" x14ac:dyDescent="0.3">
      <c r="A298" s="174" t="s">
        <v>122</v>
      </c>
      <c r="B298" s="40">
        <v>2016</v>
      </c>
      <c r="C298" s="102"/>
      <c r="D298" s="189">
        <v>1272000</v>
      </c>
      <c r="E298" s="48">
        <v>4348</v>
      </c>
      <c r="F298" s="48">
        <v>1269</v>
      </c>
      <c r="G298" s="195">
        <v>51323301</v>
      </c>
      <c r="H298" s="195">
        <v>3533906</v>
      </c>
      <c r="I298" s="202">
        <v>38419596</v>
      </c>
      <c r="J298" s="196">
        <v>989539</v>
      </c>
      <c r="K298" s="195">
        <v>6095987</v>
      </c>
      <c r="L298" s="195">
        <v>7514987</v>
      </c>
      <c r="M298" s="194"/>
      <c r="N298" s="107"/>
      <c r="O298" s="103" t="s">
        <v>87</v>
      </c>
      <c r="S298" s="19"/>
    </row>
    <row r="299" spans="1:19" x14ac:dyDescent="0.3">
      <c r="A299" s="174" t="s">
        <v>122</v>
      </c>
      <c r="B299" s="40">
        <v>2017</v>
      </c>
      <c r="C299" s="102"/>
      <c r="D299" s="197">
        <v>1276000</v>
      </c>
      <c r="E299" s="48">
        <v>4321</v>
      </c>
      <c r="F299" s="203">
        <v>1187</v>
      </c>
      <c r="G299" s="195">
        <v>51863828</v>
      </c>
      <c r="H299" s="195">
        <v>3315602</v>
      </c>
      <c r="I299" s="202">
        <v>46540064</v>
      </c>
      <c r="J299" s="196">
        <v>964154</v>
      </c>
      <c r="K299" s="195">
        <v>5231993</v>
      </c>
      <c r="L299" s="195">
        <v>7271627</v>
      </c>
      <c r="M299" s="194"/>
      <c r="N299" s="107"/>
      <c r="O299" s="103" t="s">
        <v>87</v>
      </c>
      <c r="S299" s="19"/>
    </row>
    <row r="300" spans="1:19" x14ac:dyDescent="0.3">
      <c r="A300" s="174" t="s">
        <v>122</v>
      </c>
      <c r="B300" s="40">
        <v>2018</v>
      </c>
      <c r="C300" s="102"/>
      <c r="D300" s="189">
        <v>1256000</v>
      </c>
      <c r="E300" s="189">
        <v>4367</v>
      </c>
      <c r="F300" s="203">
        <v>797</v>
      </c>
      <c r="G300" s="189">
        <v>53427318</v>
      </c>
      <c r="H300" s="189">
        <v>4563190</v>
      </c>
      <c r="I300" s="202">
        <v>51124288</v>
      </c>
      <c r="J300" s="189">
        <v>963597</v>
      </c>
      <c r="K300" s="189">
        <v>6227837</v>
      </c>
      <c r="L300" s="189">
        <v>7926862</v>
      </c>
      <c r="M300" s="194"/>
      <c r="N300" s="107"/>
      <c r="O300" s="103" t="s">
        <v>87</v>
      </c>
      <c r="S300" s="19"/>
    </row>
    <row r="301" spans="1:19" x14ac:dyDescent="0.3">
      <c r="A301" s="174" t="s">
        <v>122</v>
      </c>
      <c r="B301" s="40">
        <v>2019</v>
      </c>
      <c r="C301" s="102"/>
      <c r="D301" s="104">
        <v>1230000</v>
      </c>
      <c r="E301" s="48">
        <v>4280</v>
      </c>
      <c r="F301" s="199">
        <v>787</v>
      </c>
      <c r="G301" s="50">
        <v>56121817</v>
      </c>
      <c r="H301" s="50">
        <v>4444545</v>
      </c>
      <c r="I301" s="104">
        <v>46120708</v>
      </c>
      <c r="J301" s="104">
        <v>1100034</v>
      </c>
      <c r="K301" s="50">
        <v>5985612</v>
      </c>
      <c r="L301" s="50">
        <v>7830284</v>
      </c>
      <c r="N301" s="107"/>
      <c r="O301" s="103"/>
      <c r="S301" s="19"/>
    </row>
    <row r="302" spans="1:19" x14ac:dyDescent="0.3">
      <c r="A302" s="176" t="s">
        <v>123</v>
      </c>
      <c r="B302" s="136">
        <v>1960</v>
      </c>
      <c r="C302" s="137"/>
      <c r="D302" s="137"/>
      <c r="E302" s="138">
        <v>1</v>
      </c>
      <c r="F302" s="9">
        <v>285</v>
      </c>
      <c r="G302" s="139">
        <v>3982410</v>
      </c>
      <c r="H302" s="9">
        <v>149995</v>
      </c>
      <c r="I302" s="9">
        <v>1098</v>
      </c>
      <c r="J302" s="43"/>
      <c r="K302" s="9">
        <v>86258</v>
      </c>
      <c r="L302" s="137"/>
      <c r="M302" s="58"/>
      <c r="N302" s="140"/>
      <c r="O302" s="140"/>
      <c r="P302" s="21"/>
    </row>
    <row r="303" spans="1:19" x14ac:dyDescent="0.3">
      <c r="A303" s="176" t="s">
        <v>123</v>
      </c>
      <c r="B303" s="136">
        <v>1961</v>
      </c>
      <c r="C303" s="137"/>
      <c r="D303" s="137"/>
      <c r="E303" s="138"/>
      <c r="F303" s="9"/>
      <c r="G303" s="139"/>
      <c r="H303" s="9"/>
      <c r="I303" s="9"/>
      <c r="J303" s="43"/>
      <c r="K303" s="9"/>
      <c r="L303" s="137"/>
      <c r="M303" s="58"/>
      <c r="N303" s="140"/>
      <c r="O303" s="140"/>
      <c r="P303" s="21"/>
    </row>
    <row r="304" spans="1:19" x14ac:dyDescent="0.3">
      <c r="A304" s="176" t="s">
        <v>123</v>
      </c>
      <c r="B304" s="136">
        <v>1962</v>
      </c>
      <c r="C304" s="137"/>
      <c r="D304" s="137"/>
      <c r="E304" s="138">
        <v>1</v>
      </c>
      <c r="F304" s="9">
        <v>323</v>
      </c>
      <c r="G304" s="139">
        <v>4298467</v>
      </c>
      <c r="H304" s="137"/>
      <c r="I304" s="9">
        <v>1351</v>
      </c>
      <c r="J304" s="9">
        <v>9095</v>
      </c>
      <c r="K304" s="9">
        <v>71782</v>
      </c>
      <c r="L304" s="9">
        <v>692863</v>
      </c>
      <c r="M304" s="9"/>
      <c r="N304" s="140"/>
      <c r="O304" s="140"/>
      <c r="P304" s="21"/>
    </row>
    <row r="305" spans="1:16" x14ac:dyDescent="0.3">
      <c r="A305" s="176" t="s">
        <v>123</v>
      </c>
      <c r="B305" s="136">
        <v>1963</v>
      </c>
      <c r="C305" s="137"/>
      <c r="D305" s="137"/>
      <c r="E305" s="138">
        <v>1</v>
      </c>
      <c r="F305" s="9">
        <v>388</v>
      </c>
      <c r="G305" s="139">
        <v>4479629</v>
      </c>
      <c r="H305" s="9">
        <v>167618</v>
      </c>
      <c r="I305" s="9">
        <v>1509</v>
      </c>
      <c r="J305" s="9">
        <v>11308</v>
      </c>
      <c r="K305" s="9">
        <v>72196</v>
      </c>
      <c r="L305" s="9">
        <v>602609</v>
      </c>
      <c r="M305" s="9"/>
      <c r="N305" s="140"/>
      <c r="O305" s="140"/>
      <c r="P305" s="21"/>
    </row>
    <row r="306" spans="1:16" x14ac:dyDescent="0.3">
      <c r="A306" s="176" t="s">
        <v>123</v>
      </c>
      <c r="B306" s="136">
        <v>1964</v>
      </c>
      <c r="C306" s="137"/>
      <c r="D306" s="137"/>
      <c r="E306" s="138">
        <v>1</v>
      </c>
      <c r="F306" s="9">
        <v>419</v>
      </c>
      <c r="G306" s="139">
        <v>4644949</v>
      </c>
      <c r="H306" s="9">
        <v>166472</v>
      </c>
      <c r="I306" s="9">
        <v>2081</v>
      </c>
      <c r="J306" s="9">
        <v>9826</v>
      </c>
      <c r="K306" s="9">
        <v>90301</v>
      </c>
      <c r="L306" s="9">
        <v>585074</v>
      </c>
      <c r="M306" s="9"/>
      <c r="N306" s="140"/>
      <c r="O306" s="140"/>
      <c r="P306" s="21"/>
    </row>
    <row r="307" spans="1:16" x14ac:dyDescent="0.3">
      <c r="A307" s="176" t="s">
        <v>123</v>
      </c>
      <c r="B307" s="136">
        <v>1965</v>
      </c>
      <c r="C307" s="137"/>
      <c r="D307" s="137"/>
      <c r="E307" s="138"/>
      <c r="F307" s="9"/>
      <c r="G307" s="139"/>
      <c r="H307" s="9"/>
      <c r="I307" s="9"/>
      <c r="J307" s="9"/>
      <c r="K307" s="9"/>
      <c r="L307" s="9"/>
      <c r="M307" s="9"/>
      <c r="N307" s="140"/>
      <c r="O307" s="140"/>
      <c r="P307" s="21"/>
    </row>
    <row r="308" spans="1:16" x14ac:dyDescent="0.3">
      <c r="A308" s="176" t="s">
        <v>123</v>
      </c>
      <c r="B308" s="136">
        <v>1966</v>
      </c>
      <c r="C308" s="137"/>
      <c r="D308" s="137"/>
      <c r="E308" s="138"/>
      <c r="F308" s="9"/>
      <c r="G308" s="139"/>
      <c r="H308" s="9"/>
      <c r="I308" s="9"/>
      <c r="J308" s="9"/>
      <c r="K308" s="9"/>
      <c r="L308" s="9"/>
      <c r="M308" s="9"/>
      <c r="N308" s="140"/>
      <c r="O308" s="140"/>
      <c r="P308" s="21"/>
    </row>
    <row r="309" spans="1:16" x14ac:dyDescent="0.3">
      <c r="A309" s="176" t="s">
        <v>123</v>
      </c>
      <c r="B309" s="136">
        <v>1967</v>
      </c>
      <c r="C309" s="137"/>
      <c r="D309" s="137"/>
      <c r="E309" s="138">
        <v>1</v>
      </c>
      <c r="F309" s="137"/>
      <c r="G309" s="137"/>
      <c r="H309" s="9">
        <v>176086</v>
      </c>
      <c r="I309" s="137"/>
      <c r="J309" s="9">
        <v>9297</v>
      </c>
      <c r="K309" s="9">
        <v>67395</v>
      </c>
      <c r="L309" s="9">
        <v>493237</v>
      </c>
      <c r="M309" s="58"/>
      <c r="N309" s="140"/>
      <c r="O309" s="140"/>
      <c r="P309" s="21"/>
    </row>
    <row r="310" spans="1:16" x14ac:dyDescent="0.3">
      <c r="A310" s="176" t="s">
        <v>123</v>
      </c>
      <c r="B310" s="136">
        <v>1968</v>
      </c>
      <c r="C310" s="137"/>
      <c r="D310" s="137"/>
      <c r="E310" s="138">
        <v>1</v>
      </c>
      <c r="F310" s="137"/>
      <c r="G310" s="137"/>
      <c r="H310" s="9">
        <v>187157</v>
      </c>
      <c r="I310" s="9">
        <v>1763</v>
      </c>
      <c r="J310" s="9">
        <v>9672</v>
      </c>
      <c r="K310" s="9">
        <v>63004</v>
      </c>
      <c r="L310" s="9">
        <v>515217</v>
      </c>
      <c r="M310" s="58"/>
      <c r="N310" s="140"/>
      <c r="O310" s="140"/>
      <c r="P310" s="21"/>
    </row>
    <row r="311" spans="1:16" x14ac:dyDescent="0.3">
      <c r="A311" s="176" t="s">
        <v>123</v>
      </c>
      <c r="B311" s="136">
        <v>1969</v>
      </c>
      <c r="C311" s="137"/>
      <c r="D311" s="137"/>
      <c r="E311" s="138">
        <v>1</v>
      </c>
      <c r="F311" s="137"/>
      <c r="G311" s="139">
        <v>5386873</v>
      </c>
      <c r="H311" s="9">
        <v>151815</v>
      </c>
      <c r="I311" s="9">
        <v>2625</v>
      </c>
      <c r="J311" s="9">
        <v>10217</v>
      </c>
      <c r="K311" s="9">
        <v>62506</v>
      </c>
      <c r="L311" s="9">
        <v>539351</v>
      </c>
      <c r="M311" s="58"/>
      <c r="N311" s="140"/>
      <c r="O311" s="140"/>
      <c r="P311" s="21"/>
    </row>
    <row r="312" spans="1:16" x14ac:dyDescent="0.3">
      <c r="A312" s="176" t="s">
        <v>123</v>
      </c>
      <c r="B312" s="136">
        <v>1970</v>
      </c>
      <c r="C312" s="137"/>
      <c r="D312" s="137"/>
      <c r="E312" s="138">
        <v>1</v>
      </c>
      <c r="F312" s="137"/>
      <c r="G312" s="139">
        <v>5173472</v>
      </c>
      <c r="H312" s="9">
        <v>154213</v>
      </c>
      <c r="I312" s="9">
        <v>3411</v>
      </c>
      <c r="J312" s="9">
        <v>10431</v>
      </c>
      <c r="K312" s="9">
        <v>60745</v>
      </c>
      <c r="L312" s="9">
        <v>451850</v>
      </c>
      <c r="M312" s="58"/>
      <c r="N312" s="140"/>
      <c r="O312" s="140"/>
      <c r="P312" s="21"/>
    </row>
    <row r="313" spans="1:16" x14ac:dyDescent="0.3">
      <c r="A313" s="176" t="s">
        <v>123</v>
      </c>
      <c r="B313" s="136">
        <v>1971</v>
      </c>
      <c r="C313" s="137"/>
      <c r="D313" s="137"/>
      <c r="E313" s="138">
        <v>1</v>
      </c>
      <c r="F313" s="137"/>
      <c r="G313" s="139">
        <v>5173472</v>
      </c>
      <c r="H313" s="9">
        <v>134010</v>
      </c>
      <c r="I313" s="9">
        <v>3977</v>
      </c>
      <c r="J313" s="9">
        <v>11811</v>
      </c>
      <c r="K313" s="9">
        <v>63331</v>
      </c>
      <c r="L313" s="9">
        <v>526066</v>
      </c>
      <c r="M313" s="58"/>
      <c r="N313" s="140"/>
      <c r="O313" s="140"/>
      <c r="P313" s="21"/>
    </row>
    <row r="314" spans="1:16" x14ac:dyDescent="0.3">
      <c r="A314" s="176" t="s">
        <v>123</v>
      </c>
      <c r="B314" s="136">
        <v>1972</v>
      </c>
      <c r="C314" s="137"/>
      <c r="D314" s="137"/>
      <c r="E314" s="138">
        <v>1</v>
      </c>
      <c r="F314" s="137"/>
      <c r="G314" s="139">
        <v>4908741</v>
      </c>
      <c r="H314" s="9">
        <v>119183</v>
      </c>
      <c r="I314" s="9">
        <v>3901</v>
      </c>
      <c r="J314" s="9">
        <v>11936</v>
      </c>
      <c r="K314" s="9">
        <v>65289</v>
      </c>
      <c r="L314" s="9">
        <v>511661</v>
      </c>
      <c r="M314" s="58"/>
      <c r="N314" s="140"/>
      <c r="O314" s="140"/>
      <c r="P314" s="21"/>
    </row>
    <row r="315" spans="1:16" x14ac:dyDescent="0.3">
      <c r="A315" s="176" t="s">
        <v>123</v>
      </c>
      <c r="B315" s="136">
        <v>1973</v>
      </c>
      <c r="C315" s="137"/>
      <c r="D315" s="137"/>
      <c r="E315" s="138">
        <v>1</v>
      </c>
      <c r="F315" s="137"/>
      <c r="G315" s="139">
        <v>5010148</v>
      </c>
      <c r="H315" s="9">
        <v>126116</v>
      </c>
      <c r="I315" s="9">
        <v>3798</v>
      </c>
      <c r="J315" s="9">
        <v>12660</v>
      </c>
      <c r="K315" s="9">
        <v>70827</v>
      </c>
      <c r="L315" s="9">
        <v>536158</v>
      </c>
      <c r="M315" s="58"/>
      <c r="N315" s="140"/>
      <c r="O315" s="140"/>
      <c r="P315" s="21"/>
    </row>
    <row r="316" spans="1:16" x14ac:dyDescent="0.3">
      <c r="A316" s="176" t="s">
        <v>123</v>
      </c>
      <c r="B316" s="136">
        <v>1974</v>
      </c>
      <c r="C316" s="137"/>
      <c r="D316" s="137"/>
      <c r="E316" s="138">
        <v>1</v>
      </c>
      <c r="F316" s="137"/>
      <c r="G316" s="139">
        <v>5111195</v>
      </c>
      <c r="H316" s="9">
        <v>119673</v>
      </c>
      <c r="I316" s="9">
        <v>4418</v>
      </c>
      <c r="J316" s="9">
        <v>13099</v>
      </c>
      <c r="K316" s="9">
        <v>63528</v>
      </c>
      <c r="L316" s="9">
        <v>520233</v>
      </c>
      <c r="M316" s="58"/>
      <c r="N316" s="140"/>
      <c r="O316" s="140"/>
      <c r="P316" s="21"/>
    </row>
    <row r="317" spans="1:16" x14ac:dyDescent="0.3">
      <c r="A317" s="176" t="s">
        <v>123</v>
      </c>
      <c r="B317" s="136">
        <v>1975</v>
      </c>
      <c r="C317" s="137"/>
      <c r="D317" s="137"/>
      <c r="E317" s="138">
        <v>1</v>
      </c>
      <c r="F317" s="137"/>
      <c r="G317" s="139">
        <v>5211214</v>
      </c>
      <c r="H317" s="9">
        <v>124354</v>
      </c>
      <c r="I317" s="9">
        <v>4292</v>
      </c>
      <c r="J317" s="9">
        <v>13438</v>
      </c>
      <c r="K317" s="9">
        <v>66387</v>
      </c>
      <c r="L317" s="9">
        <v>519767</v>
      </c>
      <c r="M317" s="58"/>
      <c r="N317" s="140"/>
      <c r="O317" s="140"/>
      <c r="P317" s="21"/>
    </row>
    <row r="318" spans="1:16" x14ac:dyDescent="0.3">
      <c r="A318" s="176" t="s">
        <v>123</v>
      </c>
      <c r="B318" s="136">
        <v>1976</v>
      </c>
      <c r="C318" s="137"/>
      <c r="D318" s="137"/>
      <c r="E318" s="138">
        <v>1</v>
      </c>
      <c r="F318" s="137"/>
      <c r="G318" s="139">
        <v>5331079</v>
      </c>
      <c r="H318" s="9">
        <v>142966</v>
      </c>
      <c r="I318" s="9">
        <v>5601</v>
      </c>
      <c r="J318" s="9">
        <v>13266</v>
      </c>
      <c r="K318" s="9">
        <v>67262</v>
      </c>
      <c r="L318" s="9">
        <v>515223</v>
      </c>
      <c r="M318" s="58"/>
      <c r="N318" s="140"/>
      <c r="O318" s="140"/>
      <c r="P318" s="21"/>
    </row>
    <row r="319" spans="1:16" x14ac:dyDescent="0.3">
      <c r="A319" s="176" t="s">
        <v>123</v>
      </c>
      <c r="B319" s="136">
        <v>1977</v>
      </c>
      <c r="C319" s="137"/>
      <c r="D319" s="137"/>
      <c r="E319" s="138">
        <v>1</v>
      </c>
      <c r="F319" s="137"/>
      <c r="G319" s="139">
        <v>5440928</v>
      </c>
      <c r="H319" s="9">
        <v>130648</v>
      </c>
      <c r="I319" s="9">
        <v>5348</v>
      </c>
      <c r="J319" s="9">
        <v>13321</v>
      </c>
      <c r="K319" s="9">
        <v>66534</v>
      </c>
      <c r="L319" s="9">
        <v>438293</v>
      </c>
      <c r="M319" s="58"/>
      <c r="N319" s="140"/>
      <c r="O319" s="140"/>
      <c r="P319" s="21"/>
    </row>
    <row r="320" spans="1:16" x14ac:dyDescent="0.3">
      <c r="A320" s="176" t="s">
        <v>123</v>
      </c>
      <c r="B320" s="136">
        <v>1978</v>
      </c>
      <c r="C320" s="137"/>
      <c r="D320" s="137"/>
      <c r="E320" s="138">
        <v>1</v>
      </c>
      <c r="F320" s="137"/>
      <c r="G320" s="139">
        <v>5530010</v>
      </c>
      <c r="H320" s="9">
        <v>114403</v>
      </c>
      <c r="I320" s="9">
        <v>6032</v>
      </c>
      <c r="J320" s="9">
        <v>12781</v>
      </c>
      <c r="K320" s="9">
        <v>62335</v>
      </c>
      <c r="L320" s="9">
        <v>387163</v>
      </c>
      <c r="M320" s="58"/>
      <c r="N320" s="140"/>
      <c r="O320" s="140"/>
      <c r="P320" s="21"/>
    </row>
    <row r="321" spans="1:16" x14ac:dyDescent="0.3">
      <c r="A321" s="176" t="s">
        <v>123</v>
      </c>
      <c r="B321" s="136">
        <v>1979</v>
      </c>
      <c r="C321" s="137"/>
      <c r="D321" s="137"/>
      <c r="E321" s="138">
        <v>1</v>
      </c>
      <c r="F321" s="137"/>
      <c r="G321" s="139">
        <v>5653915</v>
      </c>
      <c r="H321" s="9">
        <v>124436</v>
      </c>
      <c r="I321" s="9">
        <v>6890</v>
      </c>
      <c r="J321" s="9">
        <v>12555</v>
      </c>
      <c r="K321" s="9">
        <v>76728</v>
      </c>
      <c r="L321" s="9">
        <v>511067</v>
      </c>
      <c r="M321" s="58"/>
      <c r="N321" s="140"/>
      <c r="O321" s="140"/>
      <c r="P321" s="21"/>
    </row>
    <row r="322" spans="1:16" x14ac:dyDescent="0.3">
      <c r="A322" s="176" t="s">
        <v>123</v>
      </c>
      <c r="B322" s="136">
        <v>1980</v>
      </c>
      <c r="C322" s="137"/>
      <c r="D322" s="137"/>
      <c r="E322" s="138">
        <v>1</v>
      </c>
      <c r="F322" s="137"/>
      <c r="G322" s="139">
        <v>5751783</v>
      </c>
      <c r="H322" s="9">
        <v>116515</v>
      </c>
      <c r="I322" s="9">
        <v>6964</v>
      </c>
      <c r="J322" s="9">
        <v>10547</v>
      </c>
      <c r="K322" s="9">
        <v>58232</v>
      </c>
      <c r="L322" s="9">
        <v>516071</v>
      </c>
      <c r="M322" s="58"/>
      <c r="N322" s="140"/>
      <c r="O322" s="140"/>
      <c r="P322" s="21"/>
    </row>
    <row r="323" spans="1:16" x14ac:dyDescent="0.3">
      <c r="A323" s="176" t="s">
        <v>123</v>
      </c>
      <c r="B323" s="136">
        <v>1981</v>
      </c>
      <c r="C323" s="137"/>
      <c r="D323" s="137"/>
      <c r="E323" s="138">
        <v>1</v>
      </c>
      <c r="F323" s="137"/>
      <c r="G323" s="139">
        <v>5845035</v>
      </c>
      <c r="H323" s="9">
        <v>118350</v>
      </c>
      <c r="I323" s="9">
        <v>7748</v>
      </c>
      <c r="J323" s="9">
        <v>2230</v>
      </c>
      <c r="K323" s="9">
        <v>24242</v>
      </c>
      <c r="L323" s="9">
        <v>292301</v>
      </c>
      <c r="M323" s="58"/>
      <c r="N323" s="140"/>
      <c r="O323" s="140"/>
      <c r="P323" s="21"/>
    </row>
    <row r="324" spans="1:16" x14ac:dyDescent="0.3">
      <c r="A324" s="176" t="s">
        <v>123</v>
      </c>
      <c r="B324" s="136">
        <v>1982</v>
      </c>
      <c r="C324" s="137"/>
      <c r="D324" s="137"/>
      <c r="E324" s="138">
        <v>1</v>
      </c>
      <c r="F324" s="137"/>
      <c r="G324" s="139">
        <v>5966149</v>
      </c>
      <c r="H324" s="9">
        <v>122805</v>
      </c>
      <c r="I324" s="9">
        <v>7378</v>
      </c>
      <c r="J324" s="9">
        <v>2347</v>
      </c>
      <c r="K324" s="9">
        <v>24087</v>
      </c>
      <c r="L324" s="9">
        <v>300243</v>
      </c>
      <c r="M324" s="58"/>
      <c r="N324" s="140"/>
      <c r="O324" s="140"/>
      <c r="P324" s="21"/>
    </row>
    <row r="325" spans="1:16" x14ac:dyDescent="0.3">
      <c r="A325" s="176" t="s">
        <v>123</v>
      </c>
      <c r="B325" s="136">
        <v>1983</v>
      </c>
      <c r="C325" s="137"/>
      <c r="D325" s="137"/>
      <c r="E325" s="138">
        <v>1</v>
      </c>
      <c r="F325" s="137"/>
      <c r="G325" s="139">
        <v>6084168</v>
      </c>
      <c r="H325" s="9">
        <v>126576</v>
      </c>
      <c r="I325" s="9">
        <v>9098</v>
      </c>
      <c r="J325" s="9">
        <v>2131</v>
      </c>
      <c r="K325" s="9">
        <v>23495</v>
      </c>
      <c r="L325" s="9">
        <v>360609</v>
      </c>
      <c r="M325" s="58"/>
      <c r="N325" s="140"/>
      <c r="O325" s="140"/>
      <c r="P325" s="21"/>
    </row>
    <row r="326" spans="1:16" x14ac:dyDescent="0.3">
      <c r="A326" s="176" t="s">
        <v>123</v>
      </c>
      <c r="B326" s="136">
        <v>1984</v>
      </c>
      <c r="C326" s="137"/>
      <c r="D326" s="137"/>
      <c r="E326" s="138">
        <v>1</v>
      </c>
      <c r="F326" s="137"/>
      <c r="G326" s="139">
        <v>6177110</v>
      </c>
      <c r="H326" s="9">
        <v>93416</v>
      </c>
      <c r="I326" s="9">
        <v>10282</v>
      </c>
      <c r="J326" s="9">
        <v>1931</v>
      </c>
      <c r="K326" s="9">
        <v>21678</v>
      </c>
      <c r="L326" s="9">
        <v>290930</v>
      </c>
      <c r="M326" s="58"/>
      <c r="N326" s="140"/>
      <c r="O326" s="140"/>
      <c r="P326" s="21"/>
    </row>
    <row r="327" spans="1:16" x14ac:dyDescent="0.3">
      <c r="A327" s="176" t="s">
        <v>123</v>
      </c>
      <c r="B327" s="136">
        <v>1985</v>
      </c>
      <c r="C327" s="137"/>
      <c r="D327" s="137"/>
      <c r="E327" s="138">
        <v>1</v>
      </c>
      <c r="F327" s="137"/>
      <c r="G327" s="139">
        <v>6285093</v>
      </c>
      <c r="H327" s="9">
        <v>108471</v>
      </c>
      <c r="I327" s="9">
        <v>9633</v>
      </c>
      <c r="J327" s="9">
        <v>13867</v>
      </c>
      <c r="K327" s="9">
        <v>32053</v>
      </c>
      <c r="L327" s="9">
        <v>484171</v>
      </c>
      <c r="M327" s="58"/>
      <c r="N327" s="140"/>
      <c r="O327" s="140"/>
      <c r="P327" s="21"/>
    </row>
    <row r="328" spans="1:16" x14ac:dyDescent="0.3">
      <c r="A328" s="176" t="s">
        <v>123</v>
      </c>
      <c r="B328" s="136">
        <v>1986</v>
      </c>
      <c r="C328" s="137"/>
      <c r="D328" s="137"/>
      <c r="E328" s="138">
        <v>1</v>
      </c>
      <c r="F328" s="137"/>
      <c r="G328" s="139">
        <v>6440149</v>
      </c>
      <c r="H328" s="9">
        <v>155817</v>
      </c>
      <c r="I328" s="9">
        <v>13233</v>
      </c>
      <c r="J328" s="9">
        <v>17094</v>
      </c>
      <c r="K328" s="9">
        <v>60406</v>
      </c>
      <c r="L328" s="9">
        <v>703527</v>
      </c>
      <c r="M328" s="58"/>
      <c r="N328" s="140"/>
      <c r="O328" s="140"/>
      <c r="P328" s="21"/>
    </row>
    <row r="329" spans="1:16" x14ac:dyDescent="0.3">
      <c r="A329" s="176" t="s">
        <v>123</v>
      </c>
      <c r="B329" s="136">
        <v>1987</v>
      </c>
      <c r="C329" s="137"/>
      <c r="D329" s="137"/>
      <c r="E329" s="138">
        <v>1</v>
      </c>
      <c r="F329" s="58"/>
      <c r="G329" s="139">
        <v>6529388</v>
      </c>
      <c r="H329" s="9">
        <v>91686</v>
      </c>
      <c r="I329" s="9">
        <v>13345</v>
      </c>
      <c r="J329" s="9">
        <v>18834</v>
      </c>
      <c r="K329" s="9">
        <v>67230</v>
      </c>
      <c r="L329" s="9">
        <v>1061917</v>
      </c>
      <c r="M329" s="58"/>
      <c r="N329" s="140"/>
      <c r="O329" s="140"/>
      <c r="P329" s="21"/>
    </row>
    <row r="330" spans="1:16" x14ac:dyDescent="0.3">
      <c r="A330" s="176" t="s">
        <v>123</v>
      </c>
      <c r="B330" s="136">
        <v>1988</v>
      </c>
      <c r="C330" s="137"/>
      <c r="D330" s="137"/>
      <c r="E330" s="138">
        <v>1</v>
      </c>
      <c r="F330" s="58"/>
      <c r="G330" s="139">
        <v>6662260</v>
      </c>
      <c r="H330" s="9">
        <v>132872</v>
      </c>
      <c r="I330" s="9">
        <v>12923</v>
      </c>
      <c r="J330" s="9">
        <v>21351</v>
      </c>
      <c r="K330" s="139">
        <v>180475</v>
      </c>
      <c r="L330" s="9">
        <v>2009023</v>
      </c>
      <c r="M330" s="58"/>
      <c r="N330" s="140"/>
      <c r="O330" s="140"/>
      <c r="P330" s="21"/>
    </row>
    <row r="331" spans="1:16" x14ac:dyDescent="0.3">
      <c r="A331" s="176" t="s">
        <v>123</v>
      </c>
      <c r="B331" s="136">
        <v>1989</v>
      </c>
      <c r="C331" s="137"/>
      <c r="D331" s="137"/>
      <c r="E331" s="138">
        <v>1</v>
      </c>
      <c r="F331" s="58"/>
      <c r="G331" s="139">
        <v>6770460</v>
      </c>
      <c r="H331" s="9">
        <v>111449</v>
      </c>
      <c r="I331" s="9">
        <v>18690</v>
      </c>
      <c r="J331" s="9">
        <v>21737</v>
      </c>
      <c r="K331" s="139">
        <v>186503</v>
      </c>
      <c r="L331" s="9">
        <v>2732474</v>
      </c>
      <c r="M331" s="58"/>
      <c r="N331" s="140"/>
      <c r="O331" s="140"/>
      <c r="P331" s="21"/>
    </row>
    <row r="332" spans="1:16" x14ac:dyDescent="0.3">
      <c r="A332" s="176" t="s">
        <v>123</v>
      </c>
      <c r="B332" s="136">
        <v>1990</v>
      </c>
      <c r="C332" s="137"/>
      <c r="D332" s="137"/>
      <c r="E332" s="138">
        <v>1</v>
      </c>
      <c r="F332" s="58"/>
      <c r="G332" s="139">
        <v>6878430</v>
      </c>
      <c r="H332" s="9">
        <v>112736</v>
      </c>
      <c r="I332" s="9">
        <v>18033</v>
      </c>
      <c r="J332" s="9">
        <v>21678</v>
      </c>
      <c r="K332" s="139">
        <v>193323</v>
      </c>
      <c r="L332" s="9">
        <v>2759823</v>
      </c>
      <c r="M332" s="58"/>
      <c r="N332" s="140"/>
      <c r="O332" s="140"/>
      <c r="P332" s="21"/>
    </row>
    <row r="333" spans="1:16" x14ac:dyDescent="0.3">
      <c r="A333" s="176" t="s">
        <v>123</v>
      </c>
      <c r="B333" s="136">
        <v>1991</v>
      </c>
      <c r="C333" s="137"/>
      <c r="D333" s="137"/>
      <c r="E333" s="138">
        <v>1</v>
      </c>
      <c r="F333" s="58"/>
      <c r="G333" s="139">
        <v>6949126</v>
      </c>
      <c r="H333" s="9">
        <v>71807</v>
      </c>
      <c r="I333" s="9">
        <v>16920</v>
      </c>
      <c r="J333" s="9">
        <v>22920</v>
      </c>
      <c r="K333" s="139">
        <v>216098</v>
      </c>
      <c r="L333" s="9">
        <v>2887036</v>
      </c>
      <c r="M333" s="58"/>
      <c r="N333" s="140"/>
      <c r="O333" s="140"/>
      <c r="P333" s="21"/>
    </row>
    <row r="334" spans="1:16" x14ac:dyDescent="0.3">
      <c r="A334" s="176" t="s">
        <v>123</v>
      </c>
      <c r="B334" s="136">
        <v>1992</v>
      </c>
      <c r="C334" s="137"/>
      <c r="D334" s="137"/>
      <c r="E334" s="138">
        <v>1</v>
      </c>
      <c r="F334" s="58"/>
      <c r="G334" s="139">
        <v>7232442</v>
      </c>
      <c r="H334" s="9"/>
      <c r="I334" s="137"/>
      <c r="J334" s="9">
        <v>25460</v>
      </c>
      <c r="K334" s="139">
        <v>232658</v>
      </c>
      <c r="L334" s="9">
        <v>2897374</v>
      </c>
      <c r="M334" s="58"/>
      <c r="N334" s="140"/>
      <c r="O334" s="140"/>
      <c r="P334" s="21"/>
    </row>
    <row r="335" spans="1:16" x14ac:dyDescent="0.3">
      <c r="A335" s="176" t="s">
        <v>123</v>
      </c>
      <c r="B335" s="136">
        <v>1993</v>
      </c>
      <c r="C335" s="137"/>
      <c r="D335" s="137"/>
      <c r="E335" s="138">
        <v>1</v>
      </c>
      <c r="F335" s="58"/>
      <c r="G335" s="139">
        <v>7267011</v>
      </c>
      <c r="H335" s="9"/>
      <c r="I335" s="137"/>
      <c r="J335" s="9">
        <v>26877</v>
      </c>
      <c r="K335" s="139">
        <v>242173</v>
      </c>
      <c r="L335" s="9">
        <v>2768137</v>
      </c>
      <c r="M335" s="58"/>
      <c r="N335" s="140"/>
      <c r="O335" s="140"/>
      <c r="P335" s="21"/>
    </row>
    <row r="336" spans="1:16" x14ac:dyDescent="0.3">
      <c r="A336" s="176" t="s">
        <v>123</v>
      </c>
      <c r="B336" s="136">
        <v>1994</v>
      </c>
      <c r="C336" s="137"/>
      <c r="D336" s="137"/>
      <c r="E336" s="138">
        <v>1</v>
      </c>
      <c r="F336" s="9">
        <v>885</v>
      </c>
      <c r="G336" s="139">
        <v>7342627</v>
      </c>
      <c r="H336" s="9"/>
      <c r="I336" s="137"/>
      <c r="J336" s="9">
        <v>31664</v>
      </c>
      <c r="K336" s="139">
        <v>252711</v>
      </c>
      <c r="L336" s="9">
        <v>2872930</v>
      </c>
      <c r="M336" s="58"/>
      <c r="N336" s="140"/>
      <c r="O336" s="140"/>
      <c r="P336" s="21" t="s">
        <v>88</v>
      </c>
    </row>
    <row r="337" spans="1:16" x14ac:dyDescent="0.3">
      <c r="A337" s="176" t="s">
        <v>123</v>
      </c>
      <c r="B337" s="136">
        <v>1995</v>
      </c>
      <c r="C337" s="137"/>
      <c r="D337" s="137"/>
      <c r="E337" s="138">
        <v>1</v>
      </c>
      <c r="F337" s="9">
        <v>800</v>
      </c>
      <c r="G337" s="139">
        <v>7247855</v>
      </c>
      <c r="H337" s="9">
        <v>88369</v>
      </c>
      <c r="I337" s="9">
        <v>20772</v>
      </c>
      <c r="J337" s="9">
        <v>32349</v>
      </c>
      <c r="K337" s="139">
        <v>201170</v>
      </c>
      <c r="L337" s="137"/>
      <c r="M337" s="58"/>
      <c r="N337" s="140"/>
      <c r="O337" s="140"/>
      <c r="P337" s="21" t="s">
        <v>88</v>
      </c>
    </row>
    <row r="338" spans="1:16" x14ac:dyDescent="0.3">
      <c r="A338" s="176" t="s">
        <v>123</v>
      </c>
      <c r="B338" s="136">
        <v>1996</v>
      </c>
      <c r="C338" s="137"/>
      <c r="D338" s="137"/>
      <c r="E338" s="138">
        <v>1</v>
      </c>
      <c r="F338" s="9">
        <v>737</v>
      </c>
      <c r="G338" s="139">
        <v>7306847</v>
      </c>
      <c r="H338" s="9">
        <v>79341</v>
      </c>
      <c r="I338" s="9">
        <v>19529</v>
      </c>
      <c r="J338" s="9">
        <v>28871</v>
      </c>
      <c r="K338" s="139">
        <v>198193</v>
      </c>
      <c r="L338" s="137"/>
      <c r="M338" s="58"/>
      <c r="N338" s="140"/>
      <c r="O338" s="140"/>
      <c r="P338" s="21" t="s">
        <v>88</v>
      </c>
    </row>
    <row r="339" spans="1:16" x14ac:dyDescent="0.3">
      <c r="A339" s="176" t="s">
        <v>123</v>
      </c>
      <c r="B339" s="136">
        <v>1997</v>
      </c>
      <c r="C339" s="58"/>
      <c r="D339" s="58"/>
      <c r="E339" s="138">
        <v>1</v>
      </c>
      <c r="F339" s="9">
        <v>677</v>
      </c>
      <c r="G339" s="139">
        <v>7384014</v>
      </c>
      <c r="H339" s="9">
        <v>80809</v>
      </c>
      <c r="I339" s="9">
        <v>28020</v>
      </c>
      <c r="J339" s="9">
        <v>28063</v>
      </c>
      <c r="K339" s="139">
        <v>317745</v>
      </c>
      <c r="L339" s="137"/>
      <c r="M339" s="58"/>
      <c r="N339" s="140"/>
      <c r="O339" s="140"/>
      <c r="P339" s="21" t="s">
        <v>88</v>
      </c>
    </row>
    <row r="340" spans="1:16" x14ac:dyDescent="0.3">
      <c r="A340" s="176" t="s">
        <v>123</v>
      </c>
      <c r="B340" s="136">
        <v>1998</v>
      </c>
      <c r="C340" s="58"/>
      <c r="D340" s="58"/>
      <c r="E340" s="138">
        <v>3</v>
      </c>
      <c r="F340" s="141">
        <v>660</v>
      </c>
      <c r="G340" s="134">
        <v>7564918</v>
      </c>
      <c r="H340" s="134">
        <v>75623</v>
      </c>
      <c r="I340" s="134">
        <v>33125.599999999999</v>
      </c>
      <c r="J340" s="134">
        <v>27547</v>
      </c>
      <c r="K340" s="134">
        <v>267315</v>
      </c>
      <c r="L340" s="235">
        <v>2582261</v>
      </c>
      <c r="M340" s="134"/>
      <c r="N340" s="21"/>
      <c r="O340" s="21"/>
      <c r="P340" s="21"/>
    </row>
    <row r="341" spans="1:16" x14ac:dyDescent="0.3">
      <c r="A341" s="176" t="s">
        <v>123</v>
      </c>
      <c r="B341" s="136">
        <v>1999</v>
      </c>
      <c r="C341" s="58"/>
      <c r="D341" s="58"/>
      <c r="E341" s="138">
        <v>3</v>
      </c>
      <c r="F341" s="141">
        <v>496</v>
      </c>
      <c r="G341" s="134">
        <v>7665979</v>
      </c>
      <c r="H341" s="134">
        <v>105681</v>
      </c>
      <c r="I341" s="134">
        <v>78646.146000000008</v>
      </c>
      <c r="J341" s="134">
        <v>28758</v>
      </c>
      <c r="K341" s="134">
        <v>215536</v>
      </c>
      <c r="L341" s="235">
        <v>2746971</v>
      </c>
      <c r="M341" s="134"/>
      <c r="N341" s="21"/>
      <c r="O341" s="21"/>
      <c r="P341" s="21"/>
    </row>
    <row r="342" spans="1:16" x14ac:dyDescent="0.3">
      <c r="A342" s="176" t="s">
        <v>123</v>
      </c>
      <c r="B342" s="136">
        <v>2000</v>
      </c>
      <c r="C342" s="134"/>
      <c r="D342" s="134"/>
      <c r="E342" s="138">
        <v>3</v>
      </c>
      <c r="F342" s="141">
        <v>430</v>
      </c>
      <c r="G342" s="134">
        <v>7740548</v>
      </c>
      <c r="H342" s="134">
        <v>74478</v>
      </c>
      <c r="I342" s="134">
        <v>56314</v>
      </c>
      <c r="J342" s="134">
        <v>28404</v>
      </c>
      <c r="K342" s="134">
        <v>228610</v>
      </c>
      <c r="L342" s="235">
        <v>2715956</v>
      </c>
      <c r="M342" s="134"/>
      <c r="N342" s="21"/>
      <c r="O342" s="21"/>
      <c r="P342" s="21"/>
    </row>
    <row r="343" spans="1:16" x14ac:dyDescent="0.3">
      <c r="A343" s="176" t="s">
        <v>123</v>
      </c>
      <c r="B343" s="136">
        <v>2001</v>
      </c>
      <c r="C343" s="134"/>
      <c r="D343" s="134"/>
      <c r="E343" s="138">
        <v>3</v>
      </c>
      <c r="F343" s="141">
        <v>419</v>
      </c>
      <c r="G343" s="134">
        <v>7841352</v>
      </c>
      <c r="H343" s="134">
        <v>101437</v>
      </c>
      <c r="I343" s="134">
        <v>49390</v>
      </c>
      <c r="J343" s="134">
        <v>23655</v>
      </c>
      <c r="K343" s="134">
        <v>213529</v>
      </c>
      <c r="L343" s="235">
        <v>1171265</v>
      </c>
      <c r="M343" s="134"/>
      <c r="N343" s="21"/>
      <c r="O343" s="21"/>
      <c r="P343" s="21"/>
    </row>
    <row r="344" spans="1:16" x14ac:dyDescent="0.3">
      <c r="A344" s="176" t="s">
        <v>123</v>
      </c>
      <c r="B344" s="136">
        <v>2002</v>
      </c>
      <c r="C344" s="134"/>
      <c r="D344" s="134"/>
      <c r="E344" s="138">
        <v>3</v>
      </c>
      <c r="F344" s="141">
        <v>571</v>
      </c>
      <c r="G344" s="134">
        <v>7929561</v>
      </c>
      <c r="H344" s="134">
        <v>94001</v>
      </c>
      <c r="I344" s="134">
        <v>61230</v>
      </c>
      <c r="J344" s="134">
        <v>23955</v>
      </c>
      <c r="K344" s="134">
        <v>220992</v>
      </c>
      <c r="L344" s="235">
        <v>1157108</v>
      </c>
      <c r="M344" s="134"/>
      <c r="N344" s="21"/>
      <c r="O344" s="21"/>
      <c r="P344" s="21"/>
    </row>
    <row r="345" spans="1:16" x14ac:dyDescent="0.3">
      <c r="A345" s="176" t="s">
        <v>123</v>
      </c>
      <c r="B345" s="136">
        <v>2003</v>
      </c>
      <c r="C345" s="134"/>
      <c r="D345" s="134"/>
      <c r="E345" s="138">
        <v>3</v>
      </c>
      <c r="F345" s="141">
        <v>547</v>
      </c>
      <c r="G345" s="134">
        <v>8013978</v>
      </c>
      <c r="H345" s="134">
        <v>86228</v>
      </c>
      <c r="I345" s="134">
        <v>66714</v>
      </c>
      <c r="J345" s="134">
        <v>23672</v>
      </c>
      <c r="K345" s="134">
        <v>206855</v>
      </c>
      <c r="L345" s="235">
        <v>1536579</v>
      </c>
      <c r="M345" s="134"/>
      <c r="N345" s="21"/>
      <c r="O345" s="21"/>
      <c r="P345" s="21"/>
    </row>
    <row r="346" spans="1:16" x14ac:dyDescent="0.3">
      <c r="A346" s="176" t="s">
        <v>123</v>
      </c>
      <c r="B346" s="136">
        <v>2004</v>
      </c>
      <c r="C346" s="134"/>
      <c r="D346" s="134"/>
      <c r="E346" s="138">
        <v>3</v>
      </c>
      <c r="F346" s="141">
        <v>475</v>
      </c>
      <c r="G346" s="134">
        <v>8106215</v>
      </c>
      <c r="H346" s="134">
        <v>92740</v>
      </c>
      <c r="I346" s="134">
        <v>41865</v>
      </c>
      <c r="J346" s="134">
        <v>40726</v>
      </c>
      <c r="K346" s="134">
        <v>197822</v>
      </c>
      <c r="L346" s="235">
        <v>1489890</v>
      </c>
      <c r="M346" s="134"/>
      <c r="N346" s="21"/>
      <c r="O346" s="21"/>
      <c r="P346" s="21"/>
    </row>
    <row r="347" spans="1:16" x14ac:dyDescent="0.3">
      <c r="A347" s="176" t="s">
        <v>123</v>
      </c>
      <c r="B347" s="136">
        <v>2005</v>
      </c>
      <c r="C347" s="134"/>
      <c r="D347" s="134"/>
      <c r="E347" s="138">
        <v>3</v>
      </c>
      <c r="F347" s="141">
        <v>489</v>
      </c>
      <c r="G347" s="134">
        <v>8197586</v>
      </c>
      <c r="H347" s="134">
        <v>94067</v>
      </c>
      <c r="I347" s="134">
        <v>28198</v>
      </c>
      <c r="J347" s="134">
        <v>47924</v>
      </c>
      <c r="K347" s="134">
        <v>215328</v>
      </c>
      <c r="L347" s="235">
        <v>1336186</v>
      </c>
      <c r="M347" s="134"/>
      <c r="N347" s="21"/>
      <c r="O347" s="21"/>
      <c r="P347" s="21"/>
    </row>
    <row r="348" spans="1:16" x14ac:dyDescent="0.3">
      <c r="A348" s="176" t="s">
        <v>123</v>
      </c>
      <c r="B348" s="136">
        <v>2006</v>
      </c>
      <c r="C348" s="134"/>
      <c r="D348" s="134"/>
      <c r="E348" s="138">
        <v>3</v>
      </c>
      <c r="F348" s="141">
        <v>477</v>
      </c>
      <c r="G348" s="134">
        <v>8514024</v>
      </c>
      <c r="H348" s="134">
        <v>316803</v>
      </c>
      <c r="I348" s="134">
        <v>40561</v>
      </c>
      <c r="J348" s="134">
        <v>45187</v>
      </c>
      <c r="K348" s="134">
        <v>213853</v>
      </c>
      <c r="L348" s="235">
        <v>1224228</v>
      </c>
      <c r="M348" s="134"/>
      <c r="N348" s="21"/>
      <c r="O348" s="21"/>
      <c r="P348" s="21"/>
    </row>
    <row r="349" spans="1:16" x14ac:dyDescent="0.3">
      <c r="A349" s="176" t="s">
        <v>123</v>
      </c>
      <c r="B349" s="136">
        <v>2007</v>
      </c>
      <c r="C349" s="134"/>
      <c r="D349" s="134"/>
      <c r="E349" s="138">
        <v>3</v>
      </c>
      <c r="F349" s="141">
        <v>352</v>
      </c>
      <c r="G349" s="134">
        <v>8611988</v>
      </c>
      <c r="H349" s="134">
        <v>139516</v>
      </c>
      <c r="I349" s="134">
        <v>18660</v>
      </c>
      <c r="J349" s="134">
        <v>46125</v>
      </c>
      <c r="K349" s="134">
        <v>230931</v>
      </c>
      <c r="L349" s="235">
        <v>969393</v>
      </c>
      <c r="M349" s="134"/>
      <c r="N349" s="21"/>
      <c r="O349" s="21"/>
      <c r="P349" s="21"/>
    </row>
    <row r="350" spans="1:16" x14ac:dyDescent="0.3">
      <c r="A350" s="176" t="s">
        <v>123</v>
      </c>
      <c r="B350" s="136">
        <v>2008</v>
      </c>
      <c r="C350" s="134"/>
      <c r="D350" s="134"/>
      <c r="E350" s="138">
        <v>3</v>
      </c>
      <c r="F350" s="141">
        <v>451</v>
      </c>
      <c r="G350" s="134">
        <v>8722186</v>
      </c>
      <c r="H350" s="134">
        <v>115071</v>
      </c>
      <c r="I350" s="134">
        <v>61505</v>
      </c>
      <c r="J350" s="134">
        <v>54637</v>
      </c>
      <c r="K350" s="134">
        <v>293482</v>
      </c>
      <c r="L350" s="235">
        <v>1067408</v>
      </c>
      <c r="M350" s="134"/>
      <c r="N350" s="21"/>
      <c r="O350" s="21"/>
      <c r="P350" s="21"/>
    </row>
    <row r="351" spans="1:16" x14ac:dyDescent="0.3">
      <c r="A351" s="176" t="s">
        <v>123</v>
      </c>
      <c r="B351" s="136">
        <v>2009</v>
      </c>
      <c r="C351" s="134"/>
      <c r="D351" s="134"/>
      <c r="E351" s="138">
        <v>3</v>
      </c>
      <c r="F351" s="141">
        <v>425</v>
      </c>
      <c r="G351" s="134">
        <v>8825846</v>
      </c>
      <c r="H351" s="134">
        <v>103976</v>
      </c>
      <c r="I351" s="134">
        <v>42673</v>
      </c>
      <c r="J351" s="134">
        <v>12681</v>
      </c>
      <c r="K351" s="134">
        <v>71702</v>
      </c>
      <c r="L351" s="235">
        <v>924560</v>
      </c>
      <c r="M351" s="134"/>
      <c r="N351" s="21"/>
      <c r="O351" s="21"/>
      <c r="P351" s="21"/>
    </row>
    <row r="352" spans="1:16" x14ac:dyDescent="0.3">
      <c r="A352" s="176" t="s">
        <v>123</v>
      </c>
      <c r="B352" s="136">
        <v>2010</v>
      </c>
      <c r="C352" s="134"/>
      <c r="D352" s="134"/>
      <c r="E352" s="138">
        <v>3</v>
      </c>
      <c r="F352" s="141">
        <v>417</v>
      </c>
      <c r="G352" s="134">
        <v>8928091</v>
      </c>
      <c r="H352" s="134">
        <v>103217</v>
      </c>
      <c r="I352" s="134">
        <v>42468</v>
      </c>
      <c r="J352" s="134">
        <v>12377</v>
      </c>
      <c r="K352" s="134">
        <v>64610</v>
      </c>
      <c r="L352" s="235">
        <v>711697</v>
      </c>
      <c r="M352" s="134"/>
      <c r="N352" s="21"/>
      <c r="O352" s="21"/>
      <c r="P352" s="21"/>
    </row>
    <row r="353" spans="1:16" x14ac:dyDescent="0.3">
      <c r="A353" s="176" t="s">
        <v>123</v>
      </c>
      <c r="B353" s="136">
        <v>2011</v>
      </c>
      <c r="C353" s="134"/>
      <c r="D353" s="134"/>
      <c r="E353" s="138">
        <v>3</v>
      </c>
      <c r="F353" s="141">
        <v>402</v>
      </c>
      <c r="G353" s="134">
        <v>9017310</v>
      </c>
      <c r="H353" s="134">
        <v>95460</v>
      </c>
      <c r="I353" s="134">
        <v>18336</v>
      </c>
      <c r="J353" s="134">
        <v>11921</v>
      </c>
      <c r="K353" s="134">
        <v>67365</v>
      </c>
      <c r="L353" s="235">
        <v>734139</v>
      </c>
      <c r="M353" s="134"/>
      <c r="N353" s="21"/>
      <c r="O353" s="21"/>
      <c r="P353" s="21"/>
    </row>
    <row r="354" spans="1:16" x14ac:dyDescent="0.3">
      <c r="A354" s="176" t="s">
        <v>123</v>
      </c>
      <c r="B354" s="136">
        <v>2012</v>
      </c>
      <c r="C354" s="134"/>
      <c r="D354" s="134"/>
      <c r="E354" s="138">
        <v>3</v>
      </c>
      <c r="F354" s="141">
        <v>358</v>
      </c>
      <c r="G354" s="134">
        <v>9101501</v>
      </c>
      <c r="H354" s="134">
        <v>78546</v>
      </c>
      <c r="I354" s="134">
        <v>14046</v>
      </c>
      <c r="J354" s="134">
        <v>12964</v>
      </c>
      <c r="K354" s="134">
        <v>62046</v>
      </c>
      <c r="L354" s="235">
        <v>716657</v>
      </c>
      <c r="M354" s="134"/>
      <c r="N354" s="21"/>
      <c r="O354" s="21"/>
      <c r="P354" s="21"/>
    </row>
    <row r="355" spans="1:16" x14ac:dyDescent="0.3">
      <c r="A355" s="176" t="s">
        <v>123</v>
      </c>
      <c r="B355" s="136">
        <v>2013</v>
      </c>
      <c r="C355" s="134"/>
      <c r="D355" s="134"/>
      <c r="E355" s="138">
        <v>3</v>
      </c>
      <c r="F355" s="141">
        <v>365</v>
      </c>
      <c r="G355" s="134">
        <v>9165051</v>
      </c>
      <c r="H355" s="134">
        <v>63550</v>
      </c>
      <c r="I355" s="134">
        <v>8759</v>
      </c>
      <c r="J355" s="134">
        <v>17413</v>
      </c>
      <c r="K355" s="134">
        <v>54159</v>
      </c>
      <c r="L355" s="235">
        <v>796814</v>
      </c>
      <c r="M355" s="134"/>
      <c r="N355" s="21"/>
      <c r="O355" s="21"/>
      <c r="P355" s="21"/>
    </row>
    <row r="356" spans="1:16" x14ac:dyDescent="0.3">
      <c r="A356" s="176" t="s">
        <v>123</v>
      </c>
      <c r="B356" s="136">
        <v>2014</v>
      </c>
      <c r="C356" s="134"/>
      <c r="D356" s="134"/>
      <c r="E356" s="138">
        <v>3</v>
      </c>
      <c r="F356" s="141">
        <v>365</v>
      </c>
      <c r="G356" s="134">
        <v>9221762</v>
      </c>
      <c r="H356" s="134">
        <v>68466</v>
      </c>
      <c r="I356" s="134">
        <v>10483</v>
      </c>
      <c r="J356" s="134">
        <v>10715</v>
      </c>
      <c r="K356" s="134">
        <v>51083</v>
      </c>
      <c r="L356" s="235">
        <v>885660</v>
      </c>
      <c r="M356" s="134"/>
      <c r="N356" s="21"/>
      <c r="O356" s="21"/>
      <c r="P356" s="21"/>
    </row>
    <row r="357" spans="1:16" x14ac:dyDescent="0.3">
      <c r="A357" s="176" t="s">
        <v>123</v>
      </c>
      <c r="B357" s="136">
        <v>2015</v>
      </c>
      <c r="C357" s="134"/>
      <c r="D357" s="134"/>
      <c r="E357" s="138">
        <v>3</v>
      </c>
      <c r="F357" s="141">
        <v>353</v>
      </c>
      <c r="G357" s="134">
        <v>9298928</v>
      </c>
      <c r="H357" s="134">
        <v>77099</v>
      </c>
      <c r="I357" s="134">
        <v>11951</v>
      </c>
      <c r="J357" s="134">
        <v>9576</v>
      </c>
      <c r="K357" s="134">
        <v>55945</v>
      </c>
      <c r="L357" s="235">
        <v>764018</v>
      </c>
      <c r="M357" s="134"/>
      <c r="N357" s="21"/>
      <c r="O357" s="21"/>
      <c r="P357" s="21"/>
    </row>
    <row r="358" spans="1:16" x14ac:dyDescent="0.3">
      <c r="A358" s="176" t="s">
        <v>123</v>
      </c>
      <c r="B358" s="136">
        <v>2016</v>
      </c>
      <c r="C358" s="134"/>
      <c r="D358" s="134"/>
      <c r="E358" s="138">
        <v>3</v>
      </c>
      <c r="F358" s="141">
        <v>365</v>
      </c>
      <c r="G358" s="134">
        <v>9441943</v>
      </c>
      <c r="H358" s="134">
        <v>85433</v>
      </c>
      <c r="I358" s="134">
        <v>24296</v>
      </c>
      <c r="J358" s="134">
        <v>9358</v>
      </c>
      <c r="K358" s="134">
        <v>43739</v>
      </c>
      <c r="L358" s="235">
        <v>287225</v>
      </c>
      <c r="M358" s="134"/>
      <c r="N358" s="21"/>
      <c r="O358" s="21"/>
      <c r="P358" s="21"/>
    </row>
    <row r="359" spans="1:16" x14ac:dyDescent="0.3">
      <c r="A359" s="176" t="s">
        <v>123</v>
      </c>
      <c r="B359" s="136">
        <v>2017</v>
      </c>
      <c r="C359" s="134"/>
      <c r="D359" s="134"/>
      <c r="E359" s="138">
        <v>3</v>
      </c>
      <c r="F359" s="141">
        <v>446</v>
      </c>
      <c r="G359" s="134">
        <v>9570352</v>
      </c>
      <c r="H359" s="134">
        <v>130790</v>
      </c>
      <c r="I359" s="134">
        <v>43822</v>
      </c>
      <c r="J359" s="134">
        <v>8941</v>
      </c>
      <c r="K359" s="134">
        <v>37147</v>
      </c>
      <c r="L359" s="235">
        <v>263533</v>
      </c>
      <c r="M359" s="134"/>
      <c r="N359" s="21"/>
      <c r="O359" s="21"/>
      <c r="P359" s="21"/>
    </row>
    <row r="360" spans="1:16" x14ac:dyDescent="0.3">
      <c r="A360" s="233" t="s">
        <v>123</v>
      </c>
      <c r="B360" s="136">
        <v>2018</v>
      </c>
      <c r="C360" s="134"/>
      <c r="D360" s="134"/>
      <c r="E360" s="138">
        <v>3</v>
      </c>
      <c r="F360" s="141">
        <v>430</v>
      </c>
      <c r="G360" s="134">
        <v>9643951</v>
      </c>
      <c r="H360" s="134">
        <v>74592</v>
      </c>
      <c r="I360" s="134">
        <v>12763</v>
      </c>
      <c r="J360" s="134">
        <v>7939</v>
      </c>
      <c r="K360" s="134">
        <v>31262</v>
      </c>
      <c r="L360" s="235">
        <v>376651</v>
      </c>
      <c r="M360" s="134"/>
      <c r="N360" s="21"/>
      <c r="O360" s="21"/>
      <c r="P360" s="21"/>
    </row>
    <row r="361" spans="1:16" x14ac:dyDescent="0.3">
      <c r="A361" s="233" t="s">
        <v>123</v>
      </c>
      <c r="B361" s="136">
        <v>2019</v>
      </c>
      <c r="C361" s="134"/>
      <c r="D361" s="134"/>
      <c r="E361" s="138">
        <v>1</v>
      </c>
      <c r="F361" s="141">
        <v>350</v>
      </c>
      <c r="G361" s="134">
        <v>9486184</v>
      </c>
      <c r="H361" s="134">
        <v>88773</v>
      </c>
      <c r="I361" s="134">
        <v>8932</v>
      </c>
      <c r="J361" s="134">
        <v>5801</v>
      </c>
      <c r="K361" s="134">
        <v>29677</v>
      </c>
      <c r="L361" s="235">
        <v>601080</v>
      </c>
      <c r="M361" s="134"/>
      <c r="N361" s="21"/>
      <c r="O361" s="21"/>
      <c r="P361" s="21"/>
    </row>
    <row r="362" spans="1:16" ht="60.5" customHeight="1" x14ac:dyDescent="0.3">
      <c r="A362" s="177" t="s">
        <v>124</v>
      </c>
      <c r="B362" s="29">
        <v>1960</v>
      </c>
      <c r="C362" s="11">
        <v>9961044</v>
      </c>
      <c r="D362" s="11">
        <v>1459930</v>
      </c>
      <c r="E362" s="11">
        <v>16528</v>
      </c>
      <c r="F362" s="11">
        <v>5724</v>
      </c>
      <c r="G362" s="11">
        <v>19952060</v>
      </c>
      <c r="H362" s="11">
        <v>149995</v>
      </c>
      <c r="I362" s="11">
        <v>8121088.0800000001</v>
      </c>
      <c r="J362" s="11">
        <v>1627008</v>
      </c>
      <c r="K362" s="11">
        <v>86258</v>
      </c>
      <c r="L362" s="11">
        <v>31952671</v>
      </c>
      <c r="M362" s="11">
        <v>0</v>
      </c>
      <c r="N362" s="11">
        <v>0</v>
      </c>
      <c r="O362" s="11"/>
    </row>
    <row r="363" spans="1:16" ht="60.5" customHeight="1" x14ac:dyDescent="0.3">
      <c r="A363" s="177" t="s">
        <v>124</v>
      </c>
      <c r="B363" s="29">
        <v>1961</v>
      </c>
      <c r="C363" s="11">
        <v>10005980</v>
      </c>
      <c r="D363" s="11">
        <v>1547787</v>
      </c>
      <c r="E363" s="11">
        <v>16002</v>
      </c>
      <c r="F363" s="11">
        <v>2785</v>
      </c>
      <c r="G363" s="11">
        <v>16819949</v>
      </c>
      <c r="H363" s="11">
        <v>0</v>
      </c>
      <c r="I363" s="11">
        <v>8855621.1490000002</v>
      </c>
      <c r="J363" s="11">
        <v>1586285</v>
      </c>
      <c r="K363" s="11">
        <v>0</v>
      </c>
      <c r="L363" s="11">
        <v>34523737</v>
      </c>
      <c r="M363" s="11">
        <v>0</v>
      </c>
      <c r="N363" s="11">
        <v>434529</v>
      </c>
    </row>
    <row r="364" spans="1:16" ht="60.5" customHeight="1" x14ac:dyDescent="0.3">
      <c r="A364" s="177" t="s">
        <v>124</v>
      </c>
      <c r="B364" s="29">
        <v>1962</v>
      </c>
      <c r="C364" s="11">
        <v>10049935</v>
      </c>
      <c r="D364" s="11">
        <v>1615476</v>
      </c>
      <c r="E364" s="11">
        <v>17946</v>
      </c>
      <c r="F364" s="11">
        <v>4005</v>
      </c>
      <c r="G364" s="11">
        <v>48432954</v>
      </c>
      <c r="H364" s="11">
        <v>1439171</v>
      </c>
      <c r="I364" s="11">
        <v>9492977.443</v>
      </c>
      <c r="J364" s="11">
        <v>1849321</v>
      </c>
      <c r="K364" s="11">
        <v>2829182</v>
      </c>
      <c r="L364" s="11">
        <v>48667137</v>
      </c>
      <c r="M364" s="11">
        <v>0</v>
      </c>
      <c r="N364" s="11">
        <v>501118</v>
      </c>
    </row>
    <row r="365" spans="1:16" ht="60.5" customHeight="1" x14ac:dyDescent="0.3">
      <c r="A365" s="177" t="s">
        <v>124</v>
      </c>
      <c r="B365" s="29">
        <v>1963</v>
      </c>
      <c r="C365" s="11">
        <v>10071715</v>
      </c>
      <c r="D365" s="11">
        <v>1660197</v>
      </c>
      <c r="E365" s="11">
        <v>18195</v>
      </c>
      <c r="F365" s="11">
        <v>8005</v>
      </c>
      <c r="G365" s="11">
        <v>52387339</v>
      </c>
      <c r="H365" s="11">
        <v>1938391</v>
      </c>
      <c r="I365" s="11">
        <v>12858318.948000001</v>
      </c>
      <c r="J365" s="11">
        <v>1972966</v>
      </c>
      <c r="K365" s="11">
        <v>3233816</v>
      </c>
      <c r="L365" s="11">
        <v>52787098</v>
      </c>
      <c r="M365" s="11">
        <v>0</v>
      </c>
      <c r="N365" s="11">
        <v>558280</v>
      </c>
    </row>
    <row r="366" spans="1:16" ht="60.5" customHeight="1" x14ac:dyDescent="0.3">
      <c r="A366" s="177" t="s">
        <v>124</v>
      </c>
      <c r="B366" s="29">
        <v>1964</v>
      </c>
      <c r="C366" s="11">
        <v>10104179</v>
      </c>
      <c r="D366" s="11">
        <v>1679376</v>
      </c>
      <c r="E366" s="11">
        <v>16365</v>
      </c>
      <c r="F366" s="11">
        <v>4723</v>
      </c>
      <c r="G366" s="11">
        <v>27906364</v>
      </c>
      <c r="H366" s="11">
        <v>679758</v>
      </c>
      <c r="I366" s="11">
        <v>13264557.911</v>
      </c>
      <c r="J366" s="11">
        <v>2057988</v>
      </c>
      <c r="K366" s="11">
        <v>90301</v>
      </c>
      <c r="L366" s="11">
        <v>49630977</v>
      </c>
      <c r="M366" s="11">
        <v>0</v>
      </c>
      <c r="N366" s="11">
        <v>602746</v>
      </c>
    </row>
    <row r="367" spans="1:16" ht="60.5" customHeight="1" x14ac:dyDescent="0.3">
      <c r="A367" s="177" t="s">
        <v>124</v>
      </c>
      <c r="B367" s="29">
        <v>1965</v>
      </c>
      <c r="C367" s="11">
        <v>10135490</v>
      </c>
      <c r="D367" s="11">
        <v>1676432</v>
      </c>
      <c r="E367" s="11">
        <v>16044</v>
      </c>
      <c r="F367" s="11">
        <v>3930</v>
      </c>
      <c r="G367" s="11">
        <v>25367244</v>
      </c>
      <c r="H367" s="11">
        <v>455145</v>
      </c>
      <c r="I367" s="11">
        <v>11479688.749</v>
      </c>
      <c r="J367" s="11">
        <v>2747698</v>
      </c>
      <c r="K367" s="11">
        <v>0</v>
      </c>
      <c r="L367" s="11">
        <v>53614306</v>
      </c>
      <c r="M367" s="11">
        <v>0</v>
      </c>
      <c r="N367" s="11">
        <v>622309</v>
      </c>
    </row>
    <row r="368" spans="1:16" ht="60.5" customHeight="1" x14ac:dyDescent="0.3">
      <c r="A368" s="177" t="s">
        <v>124</v>
      </c>
      <c r="B368" s="29">
        <v>1966</v>
      </c>
      <c r="C368" s="11">
        <v>10160380</v>
      </c>
      <c r="D368" s="11">
        <v>1650101</v>
      </c>
      <c r="E368" s="11">
        <v>16110</v>
      </c>
      <c r="F368" s="11">
        <v>0</v>
      </c>
      <c r="G368" s="11">
        <v>27597199</v>
      </c>
      <c r="H368" s="11">
        <v>178051</v>
      </c>
      <c r="I368" s="11">
        <v>16687714.620999999</v>
      </c>
      <c r="J368" s="11">
        <v>2995400</v>
      </c>
      <c r="K368" s="11">
        <v>0</v>
      </c>
      <c r="L368" s="11">
        <v>55702597</v>
      </c>
      <c r="M368" s="11">
        <v>0</v>
      </c>
      <c r="N368" s="11">
        <v>623960</v>
      </c>
    </row>
    <row r="369" spans="1:14" ht="60.5" customHeight="1" x14ac:dyDescent="0.3">
      <c r="A369" s="177" t="s">
        <v>124</v>
      </c>
      <c r="B369" s="29">
        <v>1967</v>
      </c>
      <c r="C369" s="11">
        <v>10196926</v>
      </c>
      <c r="D369" s="11">
        <v>1610585</v>
      </c>
      <c r="E369" s="11">
        <v>15919</v>
      </c>
      <c r="F369" s="11">
        <v>6841</v>
      </c>
      <c r="G369" s="11">
        <v>29642535</v>
      </c>
      <c r="H369" s="11">
        <v>700298</v>
      </c>
      <c r="I369" s="11">
        <v>13682946.334000001</v>
      </c>
      <c r="J369" s="11">
        <v>2227453</v>
      </c>
      <c r="K369" s="11">
        <v>16694560</v>
      </c>
      <c r="L369" s="11">
        <v>57195678</v>
      </c>
      <c r="M369" s="11">
        <v>0</v>
      </c>
      <c r="N369" s="11">
        <v>624849</v>
      </c>
    </row>
    <row r="370" spans="1:14" ht="60.5" customHeight="1" x14ac:dyDescent="0.3">
      <c r="A370" s="177" t="s">
        <v>124</v>
      </c>
      <c r="B370" s="29">
        <v>1968</v>
      </c>
      <c r="C370" s="11">
        <v>10236282</v>
      </c>
      <c r="D370" s="11">
        <v>1558738</v>
      </c>
      <c r="E370" s="11">
        <v>17525</v>
      </c>
      <c r="F370" s="11">
        <v>9462</v>
      </c>
      <c r="G370" s="11">
        <v>56831012</v>
      </c>
      <c r="H370" s="11">
        <v>2638925</v>
      </c>
      <c r="I370" s="11">
        <v>10392307.523</v>
      </c>
      <c r="J370" s="11">
        <v>2242499</v>
      </c>
      <c r="K370" s="11">
        <v>16788007</v>
      </c>
      <c r="L370" s="11">
        <v>62618396</v>
      </c>
      <c r="M370" s="11">
        <v>0</v>
      </c>
      <c r="N370" s="11">
        <v>614175</v>
      </c>
    </row>
    <row r="371" spans="1:14" ht="60.5" customHeight="1" x14ac:dyDescent="0.3">
      <c r="A371" s="177" t="s">
        <v>124</v>
      </c>
      <c r="B371" s="29">
        <v>1969</v>
      </c>
      <c r="C371" s="11">
        <v>10275000</v>
      </c>
      <c r="D371" s="11">
        <v>1482974</v>
      </c>
      <c r="E371" s="11">
        <v>15622</v>
      </c>
      <c r="F371" s="11">
        <v>6632</v>
      </c>
      <c r="G371" s="11">
        <v>38953651</v>
      </c>
      <c r="H371" s="11">
        <v>1959150</v>
      </c>
      <c r="I371" s="11">
        <v>10935711.064999999</v>
      </c>
      <c r="J371" s="11">
        <v>2233101</v>
      </c>
      <c r="K371" s="11">
        <v>16775677</v>
      </c>
      <c r="L371" s="11">
        <v>58412343</v>
      </c>
      <c r="M371" s="11">
        <v>0</v>
      </c>
      <c r="N371" s="11">
        <v>597539</v>
      </c>
    </row>
    <row r="372" spans="1:14" ht="60.5" customHeight="1" x14ac:dyDescent="0.3">
      <c r="A372" s="177" t="s">
        <v>124</v>
      </c>
      <c r="B372" s="37">
        <v>1970</v>
      </c>
      <c r="C372" s="11">
        <v>10322099</v>
      </c>
      <c r="D372" s="11">
        <v>1408689</v>
      </c>
      <c r="E372" s="11">
        <v>17441</v>
      </c>
      <c r="F372" s="11">
        <v>14341</v>
      </c>
      <c r="G372" s="11">
        <v>68935089</v>
      </c>
      <c r="H372" s="11">
        <v>3682186</v>
      </c>
      <c r="I372" s="11">
        <v>12532818.248</v>
      </c>
      <c r="J372" s="11">
        <v>2629714</v>
      </c>
      <c r="K372" s="11">
        <v>23672617</v>
      </c>
      <c r="L372" s="11">
        <v>64157577</v>
      </c>
      <c r="M372" s="11">
        <v>0</v>
      </c>
      <c r="N372" s="11">
        <v>586268</v>
      </c>
    </row>
    <row r="373" spans="1:14" ht="60.5" customHeight="1" x14ac:dyDescent="0.3">
      <c r="A373" s="177" t="s">
        <v>124</v>
      </c>
      <c r="B373" s="38">
        <v>1971</v>
      </c>
      <c r="C373" s="11">
        <v>10352000</v>
      </c>
      <c r="D373" s="11">
        <v>1349284</v>
      </c>
      <c r="E373" s="11">
        <v>15049</v>
      </c>
      <c r="F373" s="11">
        <v>11934</v>
      </c>
      <c r="G373" s="11">
        <v>60312427</v>
      </c>
      <c r="H373" s="11">
        <v>2941756</v>
      </c>
      <c r="I373" s="11">
        <v>13495809.888</v>
      </c>
      <c r="J373" s="11">
        <v>2522045</v>
      </c>
      <c r="K373" s="11">
        <v>22988541</v>
      </c>
      <c r="L373" s="11">
        <v>62149669</v>
      </c>
      <c r="M373" s="11">
        <v>0</v>
      </c>
      <c r="N373" s="11">
        <v>581909</v>
      </c>
    </row>
    <row r="374" spans="1:14" ht="60.5" customHeight="1" x14ac:dyDescent="0.3">
      <c r="A374" s="177" t="s">
        <v>124</v>
      </c>
      <c r="B374" s="39">
        <v>1972</v>
      </c>
      <c r="C374" s="11">
        <v>10378000</v>
      </c>
      <c r="D374" s="11">
        <v>1298766</v>
      </c>
      <c r="E374" s="11">
        <v>14786</v>
      </c>
      <c r="F374" s="11">
        <v>12162</v>
      </c>
      <c r="G374" s="11">
        <v>62498967</v>
      </c>
      <c r="H374" s="11">
        <v>2864179</v>
      </c>
      <c r="I374" s="11">
        <v>13680846.538000001</v>
      </c>
      <c r="J374" s="11">
        <v>3234356</v>
      </c>
      <c r="K374" s="11">
        <v>23334627</v>
      </c>
      <c r="L374" s="11">
        <v>64279009</v>
      </c>
      <c r="M374" s="11">
        <v>0</v>
      </c>
      <c r="N374" s="11">
        <v>587153</v>
      </c>
    </row>
    <row r="375" spans="1:14" ht="60.5" customHeight="1" x14ac:dyDescent="0.3">
      <c r="A375" s="177" t="s">
        <v>124</v>
      </c>
      <c r="B375" s="67">
        <v>1973</v>
      </c>
      <c r="C375" s="11">
        <v>10410500</v>
      </c>
      <c r="D375" s="11">
        <v>1262708</v>
      </c>
      <c r="E375" s="11">
        <v>14253</v>
      </c>
      <c r="F375" s="11">
        <v>12375</v>
      </c>
      <c r="G375" s="11">
        <v>64359670</v>
      </c>
      <c r="H375" s="11">
        <v>3310064</v>
      </c>
      <c r="I375" s="11">
        <v>16973966.392000001</v>
      </c>
      <c r="J375" s="11">
        <v>3136967</v>
      </c>
      <c r="K375" s="11">
        <v>22739772</v>
      </c>
      <c r="L375" s="11">
        <v>63260302</v>
      </c>
      <c r="M375" s="11">
        <v>0</v>
      </c>
      <c r="N375" s="11">
        <v>586209</v>
      </c>
    </row>
    <row r="376" spans="1:14" ht="60.5" customHeight="1" x14ac:dyDescent="0.3">
      <c r="A376" s="177" t="s">
        <v>124</v>
      </c>
      <c r="B376" s="40">
        <v>1974</v>
      </c>
      <c r="C376" s="11">
        <v>10441900</v>
      </c>
      <c r="D376" s="11">
        <v>1442700</v>
      </c>
      <c r="E376" s="11">
        <v>15601</v>
      </c>
      <c r="F376" s="11">
        <v>14961</v>
      </c>
      <c r="G376" s="11">
        <v>90582440</v>
      </c>
      <c r="H376" s="11">
        <v>4761723</v>
      </c>
      <c r="I376" s="11">
        <v>21529765.261999998</v>
      </c>
      <c r="J376" s="11">
        <v>3353273</v>
      </c>
      <c r="K376" s="11">
        <v>24985997</v>
      </c>
      <c r="L376" s="11">
        <v>67760053</v>
      </c>
      <c r="M376" s="11">
        <v>0</v>
      </c>
      <c r="N376" s="11">
        <v>595864</v>
      </c>
    </row>
    <row r="377" spans="1:14" ht="60.5" customHeight="1" x14ac:dyDescent="0.3">
      <c r="A377" s="177" t="s">
        <v>124</v>
      </c>
      <c r="B377" s="40">
        <v>1975</v>
      </c>
      <c r="C377" s="11">
        <v>10501200</v>
      </c>
      <c r="D377" s="11">
        <v>1434917</v>
      </c>
      <c r="E377" s="11">
        <v>13603</v>
      </c>
      <c r="F377" s="11">
        <v>12603</v>
      </c>
      <c r="G377" s="11">
        <v>69693329</v>
      </c>
      <c r="H377" s="11">
        <v>3777203</v>
      </c>
      <c r="I377" s="11">
        <v>27770191.638999999</v>
      </c>
      <c r="J377" s="11">
        <v>3112848</v>
      </c>
      <c r="K377" s="11">
        <v>22569168</v>
      </c>
      <c r="L377" s="11">
        <v>62238361</v>
      </c>
      <c r="M377" s="11">
        <v>0</v>
      </c>
      <c r="N377" s="11">
        <v>588737</v>
      </c>
    </row>
    <row r="378" spans="1:14" ht="60.5" customHeight="1" x14ac:dyDescent="0.3">
      <c r="A378" s="177" t="s">
        <v>124</v>
      </c>
      <c r="B378" s="40">
        <v>1976</v>
      </c>
      <c r="C378" s="11">
        <v>10563100</v>
      </c>
      <c r="D378" s="11">
        <v>1435155</v>
      </c>
      <c r="E378" s="11">
        <v>14586</v>
      </c>
      <c r="F378" s="11">
        <v>13123</v>
      </c>
      <c r="G378" s="11">
        <v>72966105</v>
      </c>
      <c r="H378" s="11">
        <v>3860952</v>
      </c>
      <c r="I378" s="11">
        <v>29597879.927999999</v>
      </c>
      <c r="J378" s="11">
        <v>3112857</v>
      </c>
      <c r="K378" s="11">
        <v>22826947</v>
      </c>
      <c r="L378" s="11">
        <v>66508268</v>
      </c>
      <c r="M378" s="11">
        <v>0</v>
      </c>
      <c r="N378" s="11">
        <v>602804</v>
      </c>
    </row>
    <row r="379" spans="1:14" ht="60.5" customHeight="1" x14ac:dyDescent="0.3">
      <c r="A379" s="177" t="s">
        <v>124</v>
      </c>
      <c r="B379" s="40">
        <v>1977</v>
      </c>
      <c r="C379" s="11">
        <v>10615200</v>
      </c>
      <c r="D379" s="11">
        <v>1445329</v>
      </c>
      <c r="E379" s="11">
        <v>15278</v>
      </c>
      <c r="F379" s="11">
        <v>14252</v>
      </c>
      <c r="G379" s="11">
        <v>77550040</v>
      </c>
      <c r="H379" s="11">
        <v>4341700</v>
      </c>
      <c r="I379" s="11">
        <v>35245899.935999997</v>
      </c>
      <c r="J379" s="11">
        <v>3291100</v>
      </c>
      <c r="K379" s="11">
        <v>22450075</v>
      </c>
      <c r="L379" s="11">
        <v>66242838</v>
      </c>
      <c r="M379" s="11">
        <v>0</v>
      </c>
      <c r="N379" s="11">
        <v>618502</v>
      </c>
    </row>
    <row r="380" spans="1:14" ht="60.5" customHeight="1" x14ac:dyDescent="0.3">
      <c r="A380" s="177" t="s">
        <v>124</v>
      </c>
      <c r="B380" s="41">
        <v>1978</v>
      </c>
      <c r="C380" s="11">
        <v>10660100</v>
      </c>
      <c r="D380" s="11">
        <v>1456162</v>
      </c>
      <c r="E380" s="11">
        <v>16825</v>
      </c>
      <c r="F380" s="11">
        <v>16994</v>
      </c>
      <c r="G380" s="11">
        <v>110714741</v>
      </c>
      <c r="H380" s="11">
        <v>5962011</v>
      </c>
      <c r="I380" s="11">
        <v>35963616.704000004</v>
      </c>
      <c r="J380" s="11">
        <v>3541220</v>
      </c>
      <c r="K380" s="11">
        <v>24757134</v>
      </c>
      <c r="L380" s="11">
        <v>74209410</v>
      </c>
      <c r="M380" s="11">
        <v>0</v>
      </c>
      <c r="N380" s="11">
        <v>626696</v>
      </c>
    </row>
    <row r="381" spans="1:14" ht="60.5" customHeight="1" x14ac:dyDescent="0.3">
      <c r="A381" s="177" t="s">
        <v>124</v>
      </c>
      <c r="B381" s="41">
        <v>1979</v>
      </c>
      <c r="C381" s="11">
        <v>10687600</v>
      </c>
      <c r="D381" s="11">
        <v>1470592</v>
      </c>
      <c r="E381" s="11">
        <v>15015</v>
      </c>
      <c r="F381" s="11">
        <v>15181</v>
      </c>
      <c r="G381" s="11">
        <v>87656610</v>
      </c>
      <c r="H381" s="11">
        <v>4958696</v>
      </c>
      <c r="I381" s="11">
        <v>38316424.850000001</v>
      </c>
      <c r="J381" s="11">
        <v>3327139</v>
      </c>
      <c r="K381" s="11">
        <v>22435251</v>
      </c>
      <c r="L381" s="11">
        <v>65326224</v>
      </c>
      <c r="M381" s="11">
        <v>0</v>
      </c>
      <c r="N381" s="11">
        <v>646771</v>
      </c>
    </row>
    <row r="382" spans="1:14" ht="60.5" customHeight="1" x14ac:dyDescent="0.3">
      <c r="A382" s="177" t="s">
        <v>124</v>
      </c>
      <c r="B382" s="41">
        <v>1980</v>
      </c>
      <c r="C382" s="11">
        <v>10709463</v>
      </c>
      <c r="D382" s="11">
        <v>1492261</v>
      </c>
      <c r="E382" s="11">
        <v>14884</v>
      </c>
      <c r="F382" s="11">
        <v>15501</v>
      </c>
      <c r="G382" s="11">
        <v>91991972</v>
      </c>
      <c r="H382" s="11">
        <v>5061055</v>
      </c>
      <c r="I382" s="11">
        <v>35631221.726999998</v>
      </c>
      <c r="J382" s="11">
        <v>3336978</v>
      </c>
      <c r="K382" s="11">
        <v>22229129</v>
      </c>
      <c r="L382" s="11">
        <v>64828397</v>
      </c>
      <c r="M382" s="11">
        <v>0</v>
      </c>
      <c r="N382" s="11">
        <v>659647</v>
      </c>
    </row>
    <row r="383" spans="1:14" ht="60.5" customHeight="1" x14ac:dyDescent="0.3">
      <c r="A383" s="177" t="s">
        <v>124</v>
      </c>
      <c r="B383" s="41">
        <v>1981</v>
      </c>
      <c r="C383" s="11">
        <v>10712800</v>
      </c>
      <c r="D383" s="11">
        <v>1532181</v>
      </c>
      <c r="E383" s="11">
        <v>14753</v>
      </c>
      <c r="F383" s="11">
        <v>15402</v>
      </c>
      <c r="G383" s="11">
        <v>95190371</v>
      </c>
      <c r="H383" s="11">
        <v>4488810</v>
      </c>
      <c r="I383" s="11">
        <v>44480133.619999997</v>
      </c>
      <c r="J383" s="11">
        <v>3333590</v>
      </c>
      <c r="K383" s="11">
        <v>22247373</v>
      </c>
      <c r="L383" s="11">
        <v>63578996</v>
      </c>
      <c r="M383" s="11">
        <v>0</v>
      </c>
      <c r="N383" s="11">
        <v>678336</v>
      </c>
    </row>
    <row r="384" spans="1:14" ht="60.5" customHeight="1" x14ac:dyDescent="0.3">
      <c r="A384" s="177" t="s">
        <v>124</v>
      </c>
      <c r="B384" s="41">
        <v>1982</v>
      </c>
      <c r="C384" s="11">
        <v>10710900</v>
      </c>
      <c r="D384" s="11">
        <v>1592800</v>
      </c>
      <c r="E384" s="11">
        <v>14426</v>
      </c>
      <c r="F384" s="11">
        <v>14725</v>
      </c>
      <c r="G384" s="11">
        <v>99355354</v>
      </c>
      <c r="H384" s="11">
        <v>4530171</v>
      </c>
      <c r="I384" s="11">
        <v>46303111.311999999</v>
      </c>
      <c r="J384" s="11">
        <v>3426912</v>
      </c>
      <c r="K384" s="11">
        <v>21964068</v>
      </c>
      <c r="L384" s="11">
        <v>63074380</v>
      </c>
      <c r="M384" s="11">
        <v>0</v>
      </c>
      <c r="N384" s="11">
        <v>684117</v>
      </c>
    </row>
    <row r="385" spans="1:14" ht="60.5" customHeight="1" x14ac:dyDescent="0.3">
      <c r="A385" s="177" t="s">
        <v>124</v>
      </c>
      <c r="B385" s="41">
        <v>1983</v>
      </c>
      <c r="C385" s="11">
        <v>10700200</v>
      </c>
      <c r="D385" s="11">
        <v>1643669</v>
      </c>
      <c r="E385" s="11">
        <v>14126</v>
      </c>
      <c r="F385" s="11">
        <v>15231</v>
      </c>
      <c r="G385" s="11">
        <v>103118486</v>
      </c>
      <c r="H385" s="11">
        <v>4756197</v>
      </c>
      <c r="I385" s="11">
        <v>53973742.931000002</v>
      </c>
      <c r="J385" s="11">
        <v>3500988</v>
      </c>
      <c r="K385" s="11">
        <v>22116273</v>
      </c>
      <c r="L385" s="11">
        <v>63627515</v>
      </c>
      <c r="M385" s="11">
        <v>0</v>
      </c>
      <c r="N385" s="11">
        <v>708591</v>
      </c>
    </row>
    <row r="386" spans="1:14" ht="60.5" customHeight="1" x14ac:dyDescent="0.3">
      <c r="A386" s="177" t="s">
        <v>124</v>
      </c>
      <c r="B386" s="41">
        <v>1984</v>
      </c>
      <c r="C386" s="11">
        <v>10678800</v>
      </c>
      <c r="D386" s="11">
        <v>1683156</v>
      </c>
      <c r="E386" s="11">
        <v>13440</v>
      </c>
      <c r="F386" s="11">
        <v>15436</v>
      </c>
      <c r="G386" s="11">
        <v>104906905</v>
      </c>
      <c r="H386" s="11">
        <v>2241748</v>
      </c>
      <c r="I386" s="11">
        <v>48404000.987000003</v>
      </c>
      <c r="J386" s="11">
        <v>3381408</v>
      </c>
      <c r="K386" s="11">
        <v>23086801</v>
      </c>
      <c r="L386" s="11">
        <v>63412907</v>
      </c>
      <c r="M386" s="11">
        <v>0</v>
      </c>
      <c r="N386" s="11">
        <v>0</v>
      </c>
    </row>
    <row r="387" spans="1:14" ht="60.5" customHeight="1" x14ac:dyDescent="0.3">
      <c r="A387" s="177" t="s">
        <v>124</v>
      </c>
      <c r="B387" s="41">
        <v>1985</v>
      </c>
      <c r="C387" s="11">
        <v>10657400</v>
      </c>
      <c r="D387" s="11">
        <v>1710287</v>
      </c>
      <c r="E387" s="11">
        <v>13750</v>
      </c>
      <c r="F387" s="11">
        <v>15623</v>
      </c>
      <c r="G387" s="11">
        <v>371802989</v>
      </c>
      <c r="H387" s="11">
        <v>4999423</v>
      </c>
      <c r="I387" s="11">
        <v>57824820.850000001</v>
      </c>
      <c r="J387" s="11">
        <v>3487177</v>
      </c>
      <c r="K387" s="11">
        <v>23441999</v>
      </c>
      <c r="L387" s="11">
        <v>64476857</v>
      </c>
      <c r="M387" s="11">
        <v>0</v>
      </c>
      <c r="N387" s="11">
        <v>778535</v>
      </c>
    </row>
    <row r="388" spans="1:14" ht="60.5" customHeight="1" x14ac:dyDescent="0.3">
      <c r="A388" s="177" t="s">
        <v>124</v>
      </c>
      <c r="B388" s="41">
        <v>1986</v>
      </c>
      <c r="C388" s="11">
        <v>10640000</v>
      </c>
      <c r="D388" s="11">
        <v>1723544</v>
      </c>
      <c r="E388" s="11">
        <v>13362</v>
      </c>
      <c r="F388" s="11">
        <v>15317</v>
      </c>
      <c r="G388" s="11">
        <v>113662972</v>
      </c>
      <c r="H388" s="11">
        <v>5595685</v>
      </c>
      <c r="I388" s="11">
        <v>64016643.380000003</v>
      </c>
      <c r="J388" s="11">
        <v>3485356</v>
      </c>
      <c r="K388" s="11">
        <v>23246690</v>
      </c>
      <c r="L388" s="11">
        <v>63877784</v>
      </c>
      <c r="M388" s="11">
        <v>0</v>
      </c>
      <c r="N388" s="11">
        <v>764027</v>
      </c>
    </row>
    <row r="389" spans="1:14" ht="60.5" customHeight="1" x14ac:dyDescent="0.3">
      <c r="A389" s="177" t="s">
        <v>124</v>
      </c>
      <c r="B389" s="41">
        <v>1987</v>
      </c>
      <c r="C389" s="11">
        <v>10621100</v>
      </c>
      <c r="D389" s="11">
        <v>1724587</v>
      </c>
      <c r="E389" s="11">
        <v>12882</v>
      </c>
      <c r="F389" s="11">
        <v>14663</v>
      </c>
      <c r="G389" s="11">
        <v>114191420</v>
      </c>
      <c r="H389" s="11">
        <v>4658311</v>
      </c>
      <c r="I389" s="11">
        <v>61409712.990999997</v>
      </c>
      <c r="J389" s="11">
        <v>3370261</v>
      </c>
      <c r="K389" s="11">
        <v>22775576</v>
      </c>
      <c r="L389" s="11">
        <v>63638367</v>
      </c>
      <c r="M389" s="11">
        <v>0</v>
      </c>
      <c r="N389" s="11">
        <v>760285</v>
      </c>
    </row>
    <row r="390" spans="1:14" ht="60.5" customHeight="1" x14ac:dyDescent="0.3">
      <c r="A390" s="177" t="s">
        <v>124</v>
      </c>
      <c r="B390" s="41">
        <v>1988</v>
      </c>
      <c r="C390" s="11">
        <v>10604400</v>
      </c>
      <c r="D390" s="11">
        <v>1708606</v>
      </c>
      <c r="E390" s="11">
        <v>12806</v>
      </c>
      <c r="F390" s="11">
        <v>14083</v>
      </c>
      <c r="G390" s="11">
        <v>118323972</v>
      </c>
      <c r="H390" s="11">
        <v>4699372</v>
      </c>
      <c r="I390" s="11">
        <v>75055648.540999994</v>
      </c>
      <c r="J390" s="11">
        <v>3369433</v>
      </c>
      <c r="K390" s="11">
        <v>22531816</v>
      </c>
      <c r="L390" s="11">
        <v>65097108</v>
      </c>
      <c r="M390" s="11">
        <v>0</v>
      </c>
      <c r="N390" s="11">
        <v>741455</v>
      </c>
    </row>
    <row r="391" spans="1:14" ht="60.5" customHeight="1" x14ac:dyDescent="0.3">
      <c r="A391" s="177" t="s">
        <v>124</v>
      </c>
      <c r="B391" s="41">
        <v>1989</v>
      </c>
      <c r="C391" s="11">
        <v>10588614</v>
      </c>
      <c r="D391" s="11">
        <v>1692696</v>
      </c>
      <c r="E391" s="11">
        <v>12225</v>
      </c>
      <c r="F391" s="11">
        <v>13773</v>
      </c>
      <c r="G391" s="11">
        <v>120016927</v>
      </c>
      <c r="H391" s="11">
        <v>4081832</v>
      </c>
      <c r="I391" s="11">
        <v>89592306.841000006</v>
      </c>
      <c r="J391" s="11">
        <v>3221400</v>
      </c>
      <c r="K391" s="11">
        <v>22044403</v>
      </c>
      <c r="L391" s="11">
        <v>63791804</v>
      </c>
      <c r="M391" s="11">
        <v>0</v>
      </c>
      <c r="N391" s="11">
        <v>691508</v>
      </c>
    </row>
    <row r="392" spans="1:14" ht="60.5" customHeight="1" x14ac:dyDescent="0.3">
      <c r="A392" s="177" t="s">
        <v>124</v>
      </c>
      <c r="B392" s="42">
        <v>1990</v>
      </c>
      <c r="C392" s="11">
        <v>10374823</v>
      </c>
      <c r="D392" s="11">
        <v>1674423</v>
      </c>
      <c r="E392" s="11">
        <v>11356</v>
      </c>
      <c r="F392" s="11">
        <v>12718</v>
      </c>
      <c r="G392" s="11">
        <v>120422842</v>
      </c>
      <c r="H392" s="11">
        <v>3216314</v>
      </c>
      <c r="I392" s="11">
        <v>116549746.441</v>
      </c>
      <c r="J392" s="11">
        <v>3098040</v>
      </c>
      <c r="K392" s="11">
        <v>21245116</v>
      </c>
      <c r="L392" s="11">
        <v>62556455</v>
      </c>
      <c r="M392" s="11">
        <v>2099299</v>
      </c>
      <c r="N392" s="11">
        <v>650782</v>
      </c>
    </row>
    <row r="393" spans="1:14" ht="60.5" customHeight="1" x14ac:dyDescent="0.3">
      <c r="A393" s="177" t="s">
        <v>124</v>
      </c>
      <c r="B393" s="43">
        <v>1991</v>
      </c>
      <c r="C393" s="11">
        <v>10373000</v>
      </c>
      <c r="D393" s="11">
        <v>1648014</v>
      </c>
      <c r="E393" s="11">
        <v>10548</v>
      </c>
      <c r="F393" s="11">
        <v>10820</v>
      </c>
      <c r="G393" s="11">
        <v>120462362</v>
      </c>
      <c r="H393" s="11">
        <v>3348396</v>
      </c>
      <c r="I393" s="11">
        <v>137518062.50600001</v>
      </c>
      <c r="J393" s="11">
        <v>2997406</v>
      </c>
      <c r="K393" s="11">
        <v>21310652</v>
      </c>
      <c r="L393" s="11">
        <v>62211707</v>
      </c>
      <c r="M393" s="11">
        <v>2051142</v>
      </c>
      <c r="N393" s="11">
        <v>610487</v>
      </c>
    </row>
    <row r="394" spans="1:14" ht="60.5" customHeight="1" x14ac:dyDescent="0.3">
      <c r="A394" s="177" t="s">
        <v>124</v>
      </c>
      <c r="B394" s="29">
        <v>1992</v>
      </c>
      <c r="C394" s="11">
        <v>10374000</v>
      </c>
      <c r="D394" s="11">
        <v>1616277</v>
      </c>
      <c r="E394" s="11">
        <v>9563</v>
      </c>
      <c r="F394" s="11">
        <v>10330</v>
      </c>
      <c r="G394" s="11">
        <v>117950212</v>
      </c>
      <c r="H394" s="11">
        <v>2785105</v>
      </c>
      <c r="I394" s="11">
        <v>144671119.73899999</v>
      </c>
      <c r="J394" s="11">
        <v>2819560</v>
      </c>
      <c r="K394" s="11">
        <v>21012649</v>
      </c>
      <c r="L394" s="11">
        <v>61669690</v>
      </c>
      <c r="M394" s="11">
        <v>1998987</v>
      </c>
      <c r="N394" s="11">
        <v>558720</v>
      </c>
    </row>
    <row r="395" spans="1:14" ht="60.5" customHeight="1" x14ac:dyDescent="0.3">
      <c r="A395" s="177" t="s">
        <v>124</v>
      </c>
      <c r="B395" s="36">
        <v>1993</v>
      </c>
      <c r="C395" s="11">
        <v>10365000</v>
      </c>
      <c r="D395" s="11">
        <v>1579411</v>
      </c>
      <c r="E395" s="11">
        <v>9239</v>
      </c>
      <c r="F395" s="11">
        <v>10527</v>
      </c>
      <c r="G395" s="11">
        <v>120786822</v>
      </c>
      <c r="H395" s="11">
        <v>2531871</v>
      </c>
      <c r="I395" s="11">
        <v>227395364.03400001</v>
      </c>
      <c r="J395" s="11">
        <v>2851877</v>
      </c>
      <c r="K395" s="11">
        <v>21007687</v>
      </c>
      <c r="L395" s="11">
        <v>61333052</v>
      </c>
      <c r="M395" s="11">
        <v>1942109</v>
      </c>
      <c r="N395" s="11">
        <v>543713</v>
      </c>
    </row>
    <row r="396" spans="1:14" ht="60.5" customHeight="1" x14ac:dyDescent="0.3">
      <c r="A396" s="177" t="s">
        <v>124</v>
      </c>
      <c r="B396" s="29">
        <v>1994</v>
      </c>
      <c r="C396" s="11">
        <v>10350000</v>
      </c>
      <c r="D396" s="11">
        <v>1664000</v>
      </c>
      <c r="E396" s="11">
        <v>8374</v>
      </c>
      <c r="F396" s="11">
        <v>8033</v>
      </c>
      <c r="G396" s="11">
        <v>118493185</v>
      </c>
      <c r="H396" s="11">
        <v>2742321</v>
      </c>
      <c r="I396" s="11">
        <v>274851363.97299999</v>
      </c>
      <c r="J396" s="11">
        <v>2743800</v>
      </c>
      <c r="K396" s="11">
        <v>21365505</v>
      </c>
      <c r="L396" s="11">
        <v>61434134</v>
      </c>
      <c r="M396" s="11">
        <v>1897156</v>
      </c>
      <c r="N396" s="11">
        <v>534004</v>
      </c>
    </row>
    <row r="397" spans="1:14" ht="60.5" customHeight="1" x14ac:dyDescent="0.3">
      <c r="A397" s="177" t="s">
        <v>124</v>
      </c>
      <c r="B397" s="38">
        <v>1995</v>
      </c>
      <c r="C397" s="11">
        <v>10337000</v>
      </c>
      <c r="D397" s="11">
        <v>1637000</v>
      </c>
      <c r="E397" s="11">
        <v>8366</v>
      </c>
      <c r="F397" s="11">
        <v>3860</v>
      </c>
      <c r="G397" s="11">
        <v>119642841</v>
      </c>
      <c r="H397" s="11">
        <v>2802148</v>
      </c>
      <c r="I397" s="11">
        <v>407065550.61900002</v>
      </c>
      <c r="J397" s="11">
        <v>2772381</v>
      </c>
      <c r="K397" s="11">
        <v>20980632</v>
      </c>
      <c r="L397" s="11">
        <v>58383702</v>
      </c>
      <c r="M397" s="11">
        <v>1863893</v>
      </c>
      <c r="N397" s="11">
        <v>491450</v>
      </c>
    </row>
    <row r="398" spans="1:14" ht="60.5" customHeight="1" x14ac:dyDescent="0.3">
      <c r="A398" s="177" t="s">
        <v>124</v>
      </c>
      <c r="B398" s="39">
        <v>1996</v>
      </c>
      <c r="C398" s="11">
        <v>10321000</v>
      </c>
      <c r="D398" s="11">
        <v>1619000</v>
      </c>
      <c r="E398" s="11">
        <v>8136</v>
      </c>
      <c r="F398" s="11">
        <v>4872</v>
      </c>
      <c r="G398" s="11">
        <v>110455992</v>
      </c>
      <c r="H398" s="11">
        <v>2295011</v>
      </c>
      <c r="I398" s="11">
        <v>395248582</v>
      </c>
      <c r="J398" s="11">
        <v>2765197</v>
      </c>
      <c r="K398" s="11">
        <v>21177740</v>
      </c>
      <c r="L398" s="11">
        <v>58034720</v>
      </c>
      <c r="M398" s="11">
        <v>1832745</v>
      </c>
      <c r="N398" s="11">
        <v>517035</v>
      </c>
    </row>
    <row r="399" spans="1:14" ht="60.5" customHeight="1" x14ac:dyDescent="0.3">
      <c r="A399" s="177" t="s">
        <v>124</v>
      </c>
      <c r="B399" s="71">
        <v>1997</v>
      </c>
      <c r="C399" s="11">
        <v>10301000</v>
      </c>
      <c r="D399" s="11">
        <v>1607000</v>
      </c>
      <c r="E399" s="11">
        <v>7984</v>
      </c>
      <c r="F399" s="11">
        <v>4561</v>
      </c>
      <c r="G399" s="11">
        <v>111884192</v>
      </c>
      <c r="H399" s="11">
        <v>2367588</v>
      </c>
      <c r="I399" s="11">
        <v>492127097</v>
      </c>
      <c r="J399" s="11">
        <v>2717961</v>
      </c>
      <c r="K399" s="11">
        <v>20953295</v>
      </c>
      <c r="L399" s="11">
        <v>59105107</v>
      </c>
      <c r="M399" s="11">
        <v>1801530</v>
      </c>
      <c r="N399" s="11">
        <v>487394</v>
      </c>
    </row>
    <row r="400" spans="1:14" ht="60.5" customHeight="1" x14ac:dyDescent="0.3">
      <c r="A400" s="177" t="s">
        <v>124</v>
      </c>
      <c r="B400" s="40">
        <v>1998</v>
      </c>
      <c r="C400" s="11">
        <v>10280000</v>
      </c>
      <c r="D400" s="11">
        <v>1601000</v>
      </c>
      <c r="E400" s="11">
        <v>8045</v>
      </c>
      <c r="F400" s="11">
        <v>5680</v>
      </c>
      <c r="G400" s="11">
        <v>119657286</v>
      </c>
      <c r="H400" s="11">
        <v>3739142</v>
      </c>
      <c r="I400" s="11">
        <v>547477520.51700008</v>
      </c>
      <c r="J400" s="11">
        <v>2472611</v>
      </c>
      <c r="K400" s="11">
        <v>21258999</v>
      </c>
      <c r="L400" s="11">
        <v>56204663</v>
      </c>
      <c r="M400" s="11">
        <v>1774728</v>
      </c>
      <c r="N400" s="11">
        <v>492358</v>
      </c>
    </row>
    <row r="401" spans="1:14" ht="60.5" customHeight="1" x14ac:dyDescent="0.3">
      <c r="A401" s="177" t="s">
        <v>124</v>
      </c>
      <c r="B401" s="41">
        <v>1999</v>
      </c>
      <c r="C401" s="11">
        <v>10253000</v>
      </c>
      <c r="D401" s="11">
        <v>1600000</v>
      </c>
      <c r="E401" s="11">
        <v>7780</v>
      </c>
      <c r="F401" s="11">
        <v>10073</v>
      </c>
      <c r="G401" s="11">
        <v>135481217</v>
      </c>
      <c r="H401" s="11">
        <v>3340767</v>
      </c>
      <c r="I401" s="11">
        <v>729153976.38199997</v>
      </c>
      <c r="J401" s="11">
        <v>2904516</v>
      </c>
      <c r="K401" s="11">
        <v>21888275</v>
      </c>
      <c r="L401" s="11">
        <v>59738230</v>
      </c>
      <c r="M401" s="11">
        <v>1750559</v>
      </c>
      <c r="N401" s="11">
        <v>503585</v>
      </c>
    </row>
    <row r="402" spans="1:14" ht="60.5" customHeight="1" x14ac:dyDescent="0.3">
      <c r="A402" s="177" t="s">
        <v>124</v>
      </c>
      <c r="B402" s="42">
        <v>2000</v>
      </c>
      <c r="C402" s="11">
        <v>10221644</v>
      </c>
      <c r="D402" s="11">
        <v>1600000</v>
      </c>
      <c r="E402" s="11">
        <v>7866</v>
      </c>
      <c r="F402" s="11">
        <v>10110</v>
      </c>
      <c r="G402" s="11">
        <v>140104119</v>
      </c>
      <c r="H402" s="11">
        <v>3444485</v>
      </c>
      <c r="I402" s="11">
        <v>1116709070</v>
      </c>
      <c r="J402" s="11">
        <v>2975594</v>
      </c>
      <c r="K402" s="11">
        <v>23109541</v>
      </c>
      <c r="L402" s="11">
        <v>74735255</v>
      </c>
      <c r="M402" s="11">
        <v>1725162</v>
      </c>
      <c r="N402" s="11">
        <v>505825</v>
      </c>
    </row>
    <row r="403" spans="1:14" ht="60.5" customHeight="1" x14ac:dyDescent="0.3">
      <c r="A403" s="177" t="s">
        <v>124</v>
      </c>
      <c r="B403" s="43">
        <v>2001</v>
      </c>
      <c r="C403" s="11">
        <v>10200298</v>
      </c>
      <c r="D403" s="11">
        <v>1598000</v>
      </c>
      <c r="E403" s="11">
        <v>3845</v>
      </c>
      <c r="F403" s="11">
        <v>8859</v>
      </c>
      <c r="G403" s="11">
        <v>104813464</v>
      </c>
      <c r="H403" s="11">
        <v>1868847</v>
      </c>
      <c r="I403" s="11">
        <v>5416902</v>
      </c>
      <c r="J403" s="11">
        <v>1959243</v>
      </c>
      <c r="K403" s="11">
        <v>26727347</v>
      </c>
      <c r="L403" s="11">
        <v>64913032</v>
      </c>
      <c r="M403" s="11">
        <v>1691997</v>
      </c>
      <c r="N403" s="11">
        <v>500687</v>
      </c>
    </row>
    <row r="404" spans="1:14" ht="60.5" customHeight="1" x14ac:dyDescent="0.3">
      <c r="A404" s="177" t="s">
        <v>124</v>
      </c>
      <c r="B404" s="29">
        <v>2002</v>
      </c>
      <c r="C404" s="11">
        <v>10174853</v>
      </c>
      <c r="D404" s="11">
        <v>1596000</v>
      </c>
      <c r="E404" s="11">
        <v>8246</v>
      </c>
      <c r="F404" s="11">
        <v>10922</v>
      </c>
      <c r="G404" s="11">
        <v>152447029</v>
      </c>
      <c r="H404" s="11">
        <v>7233419</v>
      </c>
      <c r="I404" s="11">
        <v>6438542</v>
      </c>
      <c r="J404" s="11">
        <v>3208468</v>
      </c>
      <c r="K404" s="11">
        <v>38320684</v>
      </c>
      <c r="L404" s="11">
        <v>81377980</v>
      </c>
      <c r="M404" s="11">
        <v>1660113</v>
      </c>
      <c r="N404" s="11">
        <v>507156</v>
      </c>
    </row>
    <row r="405" spans="1:14" ht="60.5" customHeight="1" x14ac:dyDescent="0.3">
      <c r="A405" s="177" t="s">
        <v>124</v>
      </c>
      <c r="B405" s="36">
        <v>2003</v>
      </c>
      <c r="C405" s="11">
        <v>10142362</v>
      </c>
      <c r="D405" s="11">
        <v>1586000</v>
      </c>
      <c r="E405" s="11">
        <v>8447</v>
      </c>
      <c r="F405" s="11">
        <v>11014</v>
      </c>
      <c r="G405" s="11">
        <v>156292528</v>
      </c>
      <c r="H405" s="11">
        <v>5438526</v>
      </c>
      <c r="I405" s="11">
        <v>7089133</v>
      </c>
      <c r="J405" s="11">
        <v>3370136</v>
      </c>
      <c r="K405" s="11">
        <v>37615750</v>
      </c>
      <c r="L405" s="11">
        <v>80493231</v>
      </c>
      <c r="M405" s="11">
        <v>1633688</v>
      </c>
      <c r="N405" s="11">
        <v>515942</v>
      </c>
    </row>
    <row r="406" spans="1:14" ht="60.5" customHeight="1" x14ac:dyDescent="0.3">
      <c r="A406" s="177" t="s">
        <v>124</v>
      </c>
      <c r="B406" s="37">
        <v>2004</v>
      </c>
      <c r="C406" s="11">
        <v>10116742</v>
      </c>
      <c r="D406" s="11">
        <v>1579000</v>
      </c>
      <c r="E406" s="11">
        <v>8060</v>
      </c>
      <c r="F406" s="11">
        <v>11040</v>
      </c>
      <c r="G406" s="11">
        <v>157045265</v>
      </c>
      <c r="H406" s="11">
        <v>5126631</v>
      </c>
      <c r="I406" s="11">
        <v>285977058</v>
      </c>
      <c r="J406" s="11">
        <v>3557650</v>
      </c>
      <c r="K406" s="11">
        <v>35368694</v>
      </c>
      <c r="L406" s="11">
        <v>78363941</v>
      </c>
      <c r="M406" s="11">
        <v>1606117</v>
      </c>
      <c r="N406" s="11">
        <v>492225</v>
      </c>
    </row>
    <row r="407" spans="1:14" ht="60.5" customHeight="1" x14ac:dyDescent="0.3">
      <c r="A407" s="177" t="s">
        <v>124</v>
      </c>
      <c r="B407" s="38">
        <v>2005</v>
      </c>
      <c r="C407" s="11">
        <v>10097549</v>
      </c>
      <c r="D407" s="11">
        <v>1555000</v>
      </c>
      <c r="E407" s="11">
        <v>7962</v>
      </c>
      <c r="F407" s="11">
        <v>10894</v>
      </c>
      <c r="G407" s="11">
        <v>159583857</v>
      </c>
      <c r="H407" s="11">
        <v>5836119</v>
      </c>
      <c r="I407" s="11">
        <v>217805543</v>
      </c>
      <c r="J407" s="11">
        <v>3420593</v>
      </c>
      <c r="K407" s="11">
        <v>34456404</v>
      </c>
      <c r="L407" s="11">
        <v>76766007</v>
      </c>
      <c r="M407" s="11">
        <v>1579697</v>
      </c>
      <c r="N407" s="11">
        <v>473483</v>
      </c>
    </row>
    <row r="408" spans="1:14" ht="60.5" customHeight="1" x14ac:dyDescent="0.3">
      <c r="A408" s="177" t="s">
        <v>124</v>
      </c>
      <c r="B408" s="39">
        <v>2006</v>
      </c>
      <c r="C408" s="11">
        <v>10076581</v>
      </c>
      <c r="D408" s="11">
        <v>1528000</v>
      </c>
      <c r="E408" s="11">
        <v>7555</v>
      </c>
      <c r="F408" s="11">
        <v>9465</v>
      </c>
      <c r="G408" s="11">
        <v>144892946</v>
      </c>
      <c r="H408" s="11">
        <v>5816122</v>
      </c>
      <c r="I408" s="11">
        <v>192832215</v>
      </c>
      <c r="J408" s="11">
        <v>3514728</v>
      </c>
      <c r="K408" s="11">
        <v>34296993</v>
      </c>
      <c r="L408" s="11">
        <v>73382924</v>
      </c>
      <c r="M408" s="11">
        <v>1553443</v>
      </c>
      <c r="N408" s="11">
        <v>442693</v>
      </c>
    </row>
    <row r="409" spans="1:14" ht="60.5" customHeight="1" x14ac:dyDescent="0.3">
      <c r="A409" s="177" t="s">
        <v>124</v>
      </c>
      <c r="B409" s="44">
        <v>2007</v>
      </c>
      <c r="C409" s="11">
        <v>10066158</v>
      </c>
      <c r="D409" s="11">
        <v>1499000</v>
      </c>
      <c r="E409" s="11">
        <v>7724</v>
      </c>
      <c r="F409" s="11">
        <v>9010</v>
      </c>
      <c r="G409" s="11">
        <v>150052234</v>
      </c>
      <c r="H409" s="11">
        <v>5454137</v>
      </c>
      <c r="I409" s="11">
        <v>176287343</v>
      </c>
      <c r="J409" s="11">
        <v>3512095</v>
      </c>
      <c r="K409" s="11">
        <v>34644247</v>
      </c>
      <c r="L409" s="11">
        <v>68945722</v>
      </c>
      <c r="M409" s="11">
        <v>1529654</v>
      </c>
      <c r="N409" s="11">
        <v>432278</v>
      </c>
    </row>
    <row r="410" spans="1:14" ht="60.5" customHeight="1" x14ac:dyDescent="0.3">
      <c r="A410" s="177" t="s">
        <v>124</v>
      </c>
      <c r="B410" s="45">
        <v>2008</v>
      </c>
      <c r="C410" s="11">
        <v>10045401</v>
      </c>
      <c r="D410" s="11">
        <v>1475000</v>
      </c>
      <c r="E410" s="11">
        <v>7316</v>
      </c>
      <c r="F410" s="11">
        <v>10236</v>
      </c>
      <c r="G410" s="11">
        <v>147293785</v>
      </c>
      <c r="H410" s="11">
        <v>4987486</v>
      </c>
      <c r="I410" s="11">
        <v>123063168</v>
      </c>
      <c r="J410" s="11">
        <v>3560744</v>
      </c>
      <c r="K410" s="11">
        <v>33020669</v>
      </c>
      <c r="L410" s="11">
        <v>72150627</v>
      </c>
      <c r="M410" s="11">
        <v>1508802</v>
      </c>
      <c r="N410" s="11">
        <v>481109</v>
      </c>
    </row>
    <row r="411" spans="1:14" ht="60.5" customHeight="1" x14ac:dyDescent="0.3">
      <c r="A411" s="177" t="s">
        <v>124</v>
      </c>
      <c r="B411" s="46">
        <v>2009</v>
      </c>
      <c r="C411" s="11">
        <v>10030975</v>
      </c>
      <c r="D411" s="11">
        <v>1444000</v>
      </c>
      <c r="E411" s="11">
        <v>7059</v>
      </c>
      <c r="F411" s="11">
        <v>10598</v>
      </c>
      <c r="G411" s="11">
        <v>147990977</v>
      </c>
      <c r="H411" s="11">
        <v>4683755</v>
      </c>
      <c r="I411" s="11">
        <v>115626535</v>
      </c>
      <c r="J411" s="11">
        <v>3413899</v>
      </c>
      <c r="K411" s="11">
        <v>33311279</v>
      </c>
      <c r="L411" s="11">
        <v>70338508</v>
      </c>
      <c r="M411" s="11">
        <v>1492608</v>
      </c>
      <c r="N411" s="11">
        <v>450584</v>
      </c>
    </row>
    <row r="412" spans="1:14" ht="60.5" customHeight="1" x14ac:dyDescent="0.3">
      <c r="A412" s="177" t="s">
        <v>124</v>
      </c>
      <c r="B412" s="40">
        <v>2010</v>
      </c>
      <c r="C412" s="11">
        <v>10014324</v>
      </c>
      <c r="D412" s="11">
        <v>1434000</v>
      </c>
      <c r="E412" s="11">
        <v>7185</v>
      </c>
      <c r="F412" s="11">
        <v>10532</v>
      </c>
      <c r="G412" s="11">
        <v>150604935</v>
      </c>
      <c r="H412" s="11">
        <v>4394868</v>
      </c>
      <c r="I412" s="11">
        <v>75149081</v>
      </c>
      <c r="J412" s="11">
        <v>3411900</v>
      </c>
      <c r="K412" s="11">
        <v>32668021</v>
      </c>
      <c r="L412" s="11">
        <v>70741982</v>
      </c>
      <c r="M412" s="11">
        <v>1476856</v>
      </c>
      <c r="N412" s="11">
        <v>475142</v>
      </c>
    </row>
    <row r="413" spans="1:14" ht="60.5" customHeight="1" x14ac:dyDescent="0.3">
      <c r="A413" s="177" t="s">
        <v>124</v>
      </c>
      <c r="B413" s="40">
        <v>2011</v>
      </c>
      <c r="C413" s="11">
        <v>9985722</v>
      </c>
      <c r="D413" s="11">
        <v>1421000</v>
      </c>
      <c r="E413" s="11">
        <v>7502</v>
      </c>
      <c r="F413" s="11">
        <v>10150</v>
      </c>
      <c r="G413" s="11">
        <v>151840559</v>
      </c>
      <c r="H413" s="11">
        <v>5429297</v>
      </c>
      <c r="I413" s="11">
        <v>51743898</v>
      </c>
      <c r="J413" s="11">
        <v>3441362</v>
      </c>
      <c r="K413" s="11">
        <v>32324482</v>
      </c>
      <c r="L413" s="11">
        <v>69529706</v>
      </c>
      <c r="M413" s="11">
        <v>1457210</v>
      </c>
      <c r="N413" s="11">
        <v>487940</v>
      </c>
    </row>
    <row r="414" spans="1:14" ht="60.5" customHeight="1" x14ac:dyDescent="0.3">
      <c r="A414" s="177" t="s">
        <v>124</v>
      </c>
      <c r="B414" s="40">
        <v>2012</v>
      </c>
      <c r="C414" s="11">
        <v>9931925</v>
      </c>
      <c r="D414" s="11">
        <v>1402000</v>
      </c>
      <c r="E414" s="11">
        <v>7361</v>
      </c>
      <c r="F414" s="11">
        <v>9849</v>
      </c>
      <c r="G414" s="11">
        <v>151340445</v>
      </c>
      <c r="H414" s="11">
        <v>4388765</v>
      </c>
      <c r="I414" s="11">
        <v>45028228</v>
      </c>
      <c r="J414" s="11">
        <v>3361188</v>
      </c>
      <c r="K414" s="11">
        <v>30618346</v>
      </c>
      <c r="L414" s="11">
        <v>67606315</v>
      </c>
      <c r="M414" s="11">
        <v>1440290</v>
      </c>
      <c r="N414" s="11">
        <v>481452</v>
      </c>
    </row>
    <row r="415" spans="1:14" ht="60.5" customHeight="1" x14ac:dyDescent="0.3">
      <c r="A415" s="177" t="s">
        <v>124</v>
      </c>
      <c r="B415" s="40">
        <v>2013</v>
      </c>
      <c r="C415" s="11">
        <v>9908798</v>
      </c>
      <c r="D415" s="11">
        <v>1371000</v>
      </c>
      <c r="E415" s="11">
        <v>7356</v>
      </c>
      <c r="F415" s="11">
        <v>9778</v>
      </c>
      <c r="G415" s="11">
        <v>152149871</v>
      </c>
      <c r="H415" s="11">
        <v>4195085</v>
      </c>
      <c r="I415" s="11">
        <v>47441854</v>
      </c>
      <c r="J415" s="11">
        <v>3341481</v>
      </c>
      <c r="K415" s="11">
        <v>28781987</v>
      </c>
      <c r="L415" s="11">
        <v>63288031</v>
      </c>
      <c r="M415" s="11">
        <v>1430865</v>
      </c>
      <c r="N415" s="11">
        <v>467025</v>
      </c>
    </row>
    <row r="416" spans="1:14" ht="60.5" customHeight="1" x14ac:dyDescent="0.3">
      <c r="A416" s="177" t="s">
        <v>124</v>
      </c>
      <c r="B416" s="40">
        <v>2014</v>
      </c>
      <c r="C416" s="11">
        <v>9877365</v>
      </c>
      <c r="D416" s="11">
        <v>1336000</v>
      </c>
      <c r="E416" s="11">
        <v>7571</v>
      </c>
      <c r="F416" s="11">
        <v>9773</v>
      </c>
      <c r="G416" s="11">
        <v>153128003</v>
      </c>
      <c r="H416" s="11">
        <v>4817099</v>
      </c>
      <c r="I416" s="11">
        <v>50940950</v>
      </c>
      <c r="J416" s="11">
        <v>3298136</v>
      </c>
      <c r="K416" s="11">
        <v>27633360</v>
      </c>
      <c r="L416" s="11">
        <v>62504015</v>
      </c>
      <c r="M416" s="11">
        <v>1425816</v>
      </c>
      <c r="N416" s="11">
        <v>466218</v>
      </c>
    </row>
    <row r="417" spans="1:14" ht="60.5" customHeight="1" x14ac:dyDescent="0.3">
      <c r="A417" s="177" t="s">
        <v>124</v>
      </c>
      <c r="B417" s="40">
        <v>2015</v>
      </c>
      <c r="C417" s="11">
        <v>9855571</v>
      </c>
      <c r="D417" s="11">
        <v>1299000</v>
      </c>
      <c r="E417" s="11">
        <v>7602</v>
      </c>
      <c r="F417" s="11">
        <v>9844</v>
      </c>
      <c r="G417" s="11">
        <v>158592688</v>
      </c>
      <c r="H417" s="11">
        <v>4936139</v>
      </c>
      <c r="I417" s="11">
        <v>42538533</v>
      </c>
      <c r="J417" s="11">
        <v>3339067</v>
      </c>
      <c r="K417" s="11">
        <v>27386229</v>
      </c>
      <c r="L417" s="11">
        <v>60723170</v>
      </c>
      <c r="M417" s="11">
        <v>1427186</v>
      </c>
      <c r="N417" s="11">
        <v>477913</v>
      </c>
    </row>
    <row r="418" spans="1:14" ht="60.5" customHeight="1" x14ac:dyDescent="0.3">
      <c r="A418" s="177" t="s">
        <v>124</v>
      </c>
      <c r="B418" s="40">
        <v>2016</v>
      </c>
      <c r="C418" s="11">
        <v>9802687</v>
      </c>
      <c r="D418" s="11">
        <v>1272000</v>
      </c>
      <c r="E418" s="11">
        <v>8265</v>
      </c>
      <c r="F418" s="11">
        <v>9832</v>
      </c>
      <c r="G418" s="11">
        <v>151850281</v>
      </c>
      <c r="H418" s="11">
        <v>5882895</v>
      </c>
      <c r="I418" s="11">
        <v>44776827</v>
      </c>
      <c r="J418" s="11">
        <v>3163798</v>
      </c>
      <c r="K418" s="11">
        <v>27380609</v>
      </c>
      <c r="L418" s="11">
        <v>60466551</v>
      </c>
      <c r="M418" s="11">
        <v>1424448</v>
      </c>
      <c r="N418" s="11">
        <v>452985</v>
      </c>
    </row>
    <row r="419" spans="1:14" ht="39" x14ac:dyDescent="0.3">
      <c r="A419" s="177" t="s">
        <v>124</v>
      </c>
      <c r="B419" s="40">
        <v>2017</v>
      </c>
      <c r="C419" s="11">
        <v>9776707</v>
      </c>
      <c r="D419" s="11">
        <v>1276000</v>
      </c>
      <c r="E419" s="11">
        <v>8229</v>
      </c>
      <c r="F419" s="11">
        <v>9818</v>
      </c>
      <c r="G419" s="11">
        <v>151963574</v>
      </c>
      <c r="H419" s="11">
        <v>5106114</v>
      </c>
      <c r="I419" s="11">
        <v>53718384</v>
      </c>
      <c r="J419" s="11">
        <v>3031904</v>
      </c>
      <c r="K419" s="11">
        <v>25589951</v>
      </c>
      <c r="L419" s="11">
        <v>57122141</v>
      </c>
      <c r="M419" s="11">
        <v>1422865</v>
      </c>
      <c r="N419" s="11">
        <v>442126</v>
      </c>
    </row>
    <row r="420" spans="1:14" ht="39" x14ac:dyDescent="0.3">
      <c r="A420" s="177" t="s">
        <v>124</v>
      </c>
      <c r="B420" s="40">
        <v>2018</v>
      </c>
      <c r="C420" s="11">
        <v>9765320</v>
      </c>
      <c r="D420" s="11">
        <v>1256000</v>
      </c>
      <c r="E420" s="11">
        <v>8263</v>
      </c>
      <c r="F420" s="11">
        <v>8862</v>
      </c>
      <c r="G420" s="11">
        <v>153496755</v>
      </c>
      <c r="H420" s="11">
        <v>6358830</v>
      </c>
      <c r="I420" s="11">
        <v>58374091</v>
      </c>
      <c r="J420" s="11">
        <v>2929931</v>
      </c>
      <c r="K420" s="11">
        <v>26016051</v>
      </c>
      <c r="L420" s="11">
        <v>56058584</v>
      </c>
      <c r="M420" s="11">
        <v>1421916</v>
      </c>
      <c r="N420" s="11">
        <v>411322</v>
      </c>
    </row>
    <row r="421" spans="1:14" ht="39" x14ac:dyDescent="0.3">
      <c r="A421" s="177" t="s">
        <v>124</v>
      </c>
      <c r="B421" s="40">
        <v>2019</v>
      </c>
      <c r="C421" s="11">
        <v>9756081</v>
      </c>
      <c r="D421" s="11">
        <v>1230000</v>
      </c>
      <c r="E421" s="11">
        <v>8142</v>
      </c>
      <c r="F421" s="11">
        <v>8640</v>
      </c>
      <c r="G421" s="11">
        <v>151554372</v>
      </c>
      <c r="H421" s="11">
        <v>6078917</v>
      </c>
      <c r="I421" s="11">
        <v>52154709</v>
      </c>
      <c r="J421" s="11">
        <v>2977592</v>
      </c>
      <c r="K421" s="11">
        <v>25279214</v>
      </c>
      <c r="L421" s="11">
        <v>56517876</v>
      </c>
      <c r="M421" s="11">
        <v>1421739</v>
      </c>
      <c r="N421" s="11">
        <v>389851</v>
      </c>
    </row>
    <row r="423" spans="1:14" x14ac:dyDescent="0.3">
      <c r="A423" s="205" t="s">
        <v>159</v>
      </c>
    </row>
    <row r="424" spans="1:14" x14ac:dyDescent="0.3">
      <c r="A424" s="204" t="s">
        <v>158</v>
      </c>
    </row>
  </sheetData>
  <autoFilter ref="A1:P421" xr:uid="{00000000-0009-0000-0000-000002000000}"/>
  <pageMargins left="0.75" right="0.75" top="1" bottom="1" header="0.5" footer="0.5"/>
  <pageSetup paperSize="9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94279-03AD-4139-9A9B-B1557C00B71D}">
  <dimension ref="A1:W424"/>
  <sheetViews>
    <sheetView zoomScale="88" zoomScaleNormal="88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ColWidth="8.8984375" defaultRowHeight="13" x14ac:dyDescent="0.3"/>
  <cols>
    <col min="1" max="1" width="38.69921875" style="177" customWidth="1"/>
    <col min="2" max="2" width="8.796875" style="130" customWidth="1"/>
    <col min="3" max="3" width="12.19921875" style="110" customWidth="1"/>
    <col min="4" max="4" width="11.796875" style="110" customWidth="1"/>
    <col min="5" max="5" width="11.09765625" style="104" customWidth="1"/>
    <col min="6" max="6" width="11.09765625" style="105" customWidth="1"/>
    <col min="7" max="7" width="13.09765625" style="101" customWidth="1"/>
    <col min="8" max="8" width="11.09765625" style="102" customWidth="1"/>
    <col min="9" max="9" width="13.796875" style="101" customWidth="1"/>
    <col min="10" max="14" width="11.09765625" style="101" customWidth="1"/>
    <col min="15" max="15" width="44.8984375" style="101" customWidth="1"/>
    <col min="16" max="16" width="25.69921875" style="108" customWidth="1"/>
    <col min="17" max="20" width="11.09765625" style="101" customWidth="1"/>
    <col min="21" max="16384" width="8.8984375" style="103"/>
  </cols>
  <sheetData>
    <row r="1" spans="1:23" s="100" customFormat="1" ht="127.25" customHeight="1" x14ac:dyDescent="0.3">
      <c r="A1" s="28" t="s">
        <v>101</v>
      </c>
      <c r="B1" s="28" t="s">
        <v>102</v>
      </c>
      <c r="C1" s="2" t="s">
        <v>103</v>
      </c>
      <c r="D1" s="2" t="s">
        <v>104</v>
      </c>
      <c r="E1" s="2" t="s">
        <v>105</v>
      </c>
      <c r="F1" s="2" t="s">
        <v>106</v>
      </c>
      <c r="G1" s="2" t="s">
        <v>107</v>
      </c>
      <c r="H1" s="2" t="s">
        <v>108</v>
      </c>
      <c r="I1" s="2" t="s">
        <v>109</v>
      </c>
      <c r="J1" s="2" t="s">
        <v>110</v>
      </c>
      <c r="K1" s="2" t="s">
        <v>111</v>
      </c>
      <c r="L1" s="2" t="s">
        <v>112</v>
      </c>
      <c r="M1" s="1" t="s">
        <v>113</v>
      </c>
      <c r="N1" s="2" t="s">
        <v>114</v>
      </c>
      <c r="O1" s="35" t="s">
        <v>115</v>
      </c>
      <c r="P1" s="28" t="s">
        <v>116</v>
      </c>
      <c r="Q1" s="2"/>
      <c r="R1" s="2"/>
      <c r="S1" s="2"/>
      <c r="T1" s="2"/>
    </row>
    <row r="2" spans="1:23" x14ac:dyDescent="0.3">
      <c r="A2" s="174" t="s">
        <v>118</v>
      </c>
      <c r="B2" s="29">
        <v>1960</v>
      </c>
      <c r="C2" s="101">
        <v>9961044</v>
      </c>
      <c r="D2" s="102"/>
      <c r="E2" s="11">
        <v>4689</v>
      </c>
      <c r="F2" s="11">
        <v>5439</v>
      </c>
      <c r="G2" s="11">
        <v>6248458</v>
      </c>
      <c r="H2" s="57"/>
      <c r="I2" s="11">
        <v>18962.080000000002</v>
      </c>
      <c r="J2" s="11">
        <v>918918</v>
      </c>
      <c r="K2" s="57"/>
      <c r="L2" s="11">
        <v>21425284</v>
      </c>
      <c r="M2" s="102"/>
      <c r="N2" s="62"/>
      <c r="O2" s="103" t="s">
        <v>2</v>
      </c>
      <c r="P2" s="51"/>
      <c r="Q2" s="12"/>
      <c r="R2" s="12"/>
      <c r="S2" s="12"/>
      <c r="T2" s="103"/>
    </row>
    <row r="3" spans="1:23" x14ac:dyDescent="0.3">
      <c r="A3" s="174" t="s">
        <v>118</v>
      </c>
      <c r="B3" s="29">
        <v>1961</v>
      </c>
      <c r="C3" s="104">
        <v>10005980</v>
      </c>
      <c r="D3" s="102"/>
      <c r="E3" s="11">
        <v>4880</v>
      </c>
      <c r="F3" s="11">
        <v>2785</v>
      </c>
      <c r="G3" s="11">
        <v>7062662</v>
      </c>
      <c r="H3" s="57"/>
      <c r="I3" s="11">
        <v>24415.149000000001</v>
      </c>
      <c r="J3" s="11">
        <v>1080316</v>
      </c>
      <c r="K3" s="57"/>
      <c r="L3" s="11">
        <v>24466562</v>
      </c>
      <c r="M3" s="102"/>
      <c r="N3" s="105">
        <v>434529</v>
      </c>
      <c r="O3" s="103" t="s">
        <v>2</v>
      </c>
      <c r="P3" s="51" t="s">
        <v>3</v>
      </c>
      <c r="Q3" s="12"/>
      <c r="R3" s="12"/>
      <c r="S3" s="12"/>
      <c r="T3" s="12"/>
    </row>
    <row r="4" spans="1:23" x14ac:dyDescent="0.3">
      <c r="A4" s="174" t="s">
        <v>118</v>
      </c>
      <c r="B4" s="29">
        <v>1962</v>
      </c>
      <c r="C4" s="104">
        <v>10049935</v>
      </c>
      <c r="D4" s="102"/>
      <c r="E4" s="11">
        <v>5051</v>
      </c>
      <c r="F4" s="11">
        <v>3682</v>
      </c>
      <c r="G4" s="11">
        <v>8499351</v>
      </c>
      <c r="H4" s="57"/>
      <c r="I4" s="11">
        <v>35159.199999999997</v>
      </c>
      <c r="J4" s="11">
        <v>1252863</v>
      </c>
      <c r="K4" s="57"/>
      <c r="L4" s="11">
        <v>29013660</v>
      </c>
      <c r="M4" s="102"/>
      <c r="N4" s="11">
        <v>501118</v>
      </c>
      <c r="O4" s="103" t="s">
        <v>2</v>
      </c>
      <c r="P4" s="51" t="s">
        <v>3</v>
      </c>
      <c r="Q4" s="12"/>
      <c r="R4" s="12"/>
      <c r="S4" s="12"/>
      <c r="T4" s="12"/>
    </row>
    <row r="5" spans="1:23" x14ac:dyDescent="0.3">
      <c r="A5" s="174" t="s">
        <v>118</v>
      </c>
      <c r="B5" s="29">
        <v>1963</v>
      </c>
      <c r="C5" s="104">
        <v>10071715</v>
      </c>
      <c r="D5" s="102"/>
      <c r="E5" s="11">
        <v>5316</v>
      </c>
      <c r="F5" s="11">
        <v>3903</v>
      </c>
      <c r="G5" s="11">
        <v>9738023</v>
      </c>
      <c r="H5" s="57"/>
      <c r="I5" s="11">
        <v>41914.968000000001</v>
      </c>
      <c r="J5" s="11">
        <v>1386333</v>
      </c>
      <c r="K5" s="57"/>
      <c r="L5" s="11">
        <v>32823662</v>
      </c>
      <c r="M5" s="102"/>
      <c r="N5" s="11">
        <v>558280</v>
      </c>
      <c r="O5" s="103" t="s">
        <v>2</v>
      </c>
      <c r="P5" s="51" t="s">
        <v>3</v>
      </c>
      <c r="Q5" s="12"/>
      <c r="R5" s="12"/>
      <c r="S5" s="12"/>
      <c r="T5" s="12"/>
    </row>
    <row r="6" spans="1:23" x14ac:dyDescent="0.3">
      <c r="A6" s="174" t="s">
        <v>118</v>
      </c>
      <c r="B6" s="29">
        <v>1964</v>
      </c>
      <c r="C6" s="104">
        <v>10104179</v>
      </c>
      <c r="D6" s="102"/>
      <c r="E6" s="11">
        <v>5492</v>
      </c>
      <c r="F6" s="11">
        <v>4304</v>
      </c>
      <c r="G6" s="11">
        <v>11507434</v>
      </c>
      <c r="H6" s="57"/>
      <c r="I6" s="11">
        <v>44173.911</v>
      </c>
      <c r="J6" s="11">
        <v>1487403</v>
      </c>
      <c r="K6" s="57"/>
      <c r="L6" s="11">
        <v>37744442</v>
      </c>
      <c r="M6" s="102"/>
      <c r="N6" s="11">
        <v>602746</v>
      </c>
      <c r="O6" s="103" t="s">
        <v>2</v>
      </c>
      <c r="P6" s="51" t="s">
        <v>3</v>
      </c>
      <c r="Q6" s="12"/>
      <c r="R6" s="12"/>
      <c r="S6" s="12"/>
      <c r="T6" s="12"/>
    </row>
    <row r="7" spans="1:23" x14ac:dyDescent="0.3">
      <c r="A7" s="174" t="s">
        <v>118</v>
      </c>
      <c r="B7" s="29">
        <v>1965</v>
      </c>
      <c r="C7" s="104">
        <v>10135490</v>
      </c>
      <c r="D7" s="102"/>
      <c r="E7" s="11">
        <v>5466</v>
      </c>
      <c r="F7" s="11">
        <v>3930</v>
      </c>
      <c r="G7" s="11">
        <v>12766096</v>
      </c>
      <c r="H7" s="57"/>
      <c r="I7" s="11">
        <v>38061.749000000003</v>
      </c>
      <c r="J7" s="11">
        <v>1551427</v>
      </c>
      <c r="K7" s="57"/>
      <c r="L7" s="11">
        <v>40436118</v>
      </c>
      <c r="M7" s="102"/>
      <c r="N7" s="11">
        <v>622309</v>
      </c>
      <c r="O7" s="103" t="s">
        <v>2</v>
      </c>
      <c r="P7" s="51" t="s">
        <v>3</v>
      </c>
      <c r="Q7" s="12"/>
      <c r="R7" s="12"/>
      <c r="S7" s="12"/>
      <c r="T7" s="12"/>
    </row>
    <row r="8" spans="1:23" x14ac:dyDescent="0.3">
      <c r="A8" s="174" t="s">
        <v>118</v>
      </c>
      <c r="B8" s="29">
        <v>1966</v>
      </c>
      <c r="C8" s="104">
        <v>10160380</v>
      </c>
      <c r="D8" s="102"/>
      <c r="E8" s="11">
        <v>5493</v>
      </c>
      <c r="F8" s="62"/>
      <c r="G8" s="11">
        <v>14038836</v>
      </c>
      <c r="H8" s="57"/>
      <c r="I8" s="11">
        <v>36316.620999999999</v>
      </c>
      <c r="J8" s="11">
        <v>1589023</v>
      </c>
      <c r="K8" s="57"/>
      <c r="L8" s="11">
        <v>42072818</v>
      </c>
      <c r="M8" s="102"/>
      <c r="N8" s="11">
        <v>623960</v>
      </c>
      <c r="O8" s="103" t="s">
        <v>2</v>
      </c>
      <c r="P8" s="51"/>
      <c r="Q8" s="12"/>
      <c r="R8" s="12"/>
      <c r="S8" s="12"/>
      <c r="T8" s="12"/>
    </row>
    <row r="9" spans="1:23" x14ac:dyDescent="0.3">
      <c r="A9" s="174" t="s">
        <v>118</v>
      </c>
      <c r="B9" s="29">
        <v>1967</v>
      </c>
      <c r="C9" s="104">
        <v>10196926</v>
      </c>
      <c r="D9" s="102"/>
      <c r="E9" s="11">
        <v>5516</v>
      </c>
      <c r="F9" s="11">
        <v>6841</v>
      </c>
      <c r="G9" s="11">
        <v>15202289</v>
      </c>
      <c r="H9" s="57"/>
      <c r="I9" s="11">
        <v>37102.334000000003</v>
      </c>
      <c r="J9" s="11">
        <v>1605231</v>
      </c>
      <c r="K9" s="11">
        <v>16627165</v>
      </c>
      <c r="L9" s="11">
        <v>42809342</v>
      </c>
      <c r="M9" s="102"/>
      <c r="N9" s="11">
        <v>624849</v>
      </c>
      <c r="O9" s="103" t="s">
        <v>2</v>
      </c>
      <c r="P9" s="51"/>
      <c r="Q9" s="12"/>
      <c r="R9" s="12"/>
      <c r="S9" s="12"/>
      <c r="T9" s="12"/>
    </row>
    <row r="10" spans="1:23" x14ac:dyDescent="0.3">
      <c r="A10" s="174" t="s">
        <v>118</v>
      </c>
      <c r="B10" s="29">
        <v>1968</v>
      </c>
      <c r="C10" s="104">
        <v>10236282</v>
      </c>
      <c r="D10" s="102"/>
      <c r="E10" s="11">
        <v>5470</v>
      </c>
      <c r="F10" s="11">
        <v>6509</v>
      </c>
      <c r="G10" s="11">
        <v>15943285</v>
      </c>
      <c r="H10" s="11">
        <v>843116</v>
      </c>
      <c r="I10" s="11">
        <v>35526.78</v>
      </c>
      <c r="J10" s="11">
        <v>1611024</v>
      </c>
      <c r="K10" s="11">
        <v>16725003</v>
      </c>
      <c r="L10" s="11">
        <v>43668023</v>
      </c>
      <c r="M10" s="102"/>
      <c r="N10" s="11">
        <v>614175</v>
      </c>
      <c r="O10" s="103" t="s">
        <v>14</v>
      </c>
      <c r="P10" s="52" t="s">
        <v>13</v>
      </c>
      <c r="Q10" s="12"/>
      <c r="R10" s="12"/>
      <c r="S10" s="12"/>
      <c r="T10" s="103"/>
      <c r="W10" s="101"/>
    </row>
    <row r="11" spans="1:23" x14ac:dyDescent="0.3">
      <c r="A11" s="174" t="s">
        <v>118</v>
      </c>
      <c r="B11" s="29">
        <v>1969</v>
      </c>
      <c r="C11" s="104">
        <v>10275000</v>
      </c>
      <c r="D11" s="102"/>
      <c r="E11" s="11">
        <v>5445</v>
      </c>
      <c r="F11" s="11">
        <v>6632</v>
      </c>
      <c r="G11" s="11">
        <v>17510254</v>
      </c>
      <c r="H11" s="101">
        <v>1491218</v>
      </c>
      <c r="I11" s="11">
        <v>37748.065000000002</v>
      </c>
      <c r="J11" s="11">
        <v>1595500</v>
      </c>
      <c r="K11" s="11">
        <v>16713171</v>
      </c>
      <c r="L11" s="11">
        <v>43459815</v>
      </c>
      <c r="M11" s="102"/>
      <c r="N11" s="11">
        <v>597539</v>
      </c>
      <c r="O11" s="103" t="s">
        <v>90</v>
      </c>
      <c r="P11" s="52" t="s">
        <v>15</v>
      </c>
      <c r="Q11" s="12"/>
      <c r="R11" s="12"/>
      <c r="S11" s="12"/>
      <c r="T11" s="103"/>
    </row>
    <row r="12" spans="1:23" x14ac:dyDescent="0.3">
      <c r="A12" s="174" t="s">
        <v>118</v>
      </c>
      <c r="B12" s="37">
        <v>1970</v>
      </c>
      <c r="C12" s="101">
        <v>10322099</v>
      </c>
      <c r="D12" s="102"/>
      <c r="E12" s="32">
        <v>5365</v>
      </c>
      <c r="F12" s="13">
        <v>6705</v>
      </c>
      <c r="G12" s="13">
        <v>18388583</v>
      </c>
      <c r="H12" s="12">
        <v>1505020</v>
      </c>
      <c r="I12" s="11">
        <v>41772.091</v>
      </c>
      <c r="J12" s="19">
        <v>1596235</v>
      </c>
      <c r="K12" s="13">
        <v>16707939</v>
      </c>
      <c r="L12" s="11">
        <v>43610534</v>
      </c>
      <c r="M12" s="102"/>
      <c r="N12" s="32">
        <v>586268</v>
      </c>
      <c r="O12" s="103" t="s">
        <v>69</v>
      </c>
      <c r="P12" s="52"/>
      <c r="Q12" s="13"/>
      <c r="R12" s="13"/>
      <c r="S12" s="13"/>
      <c r="T12" s="103"/>
    </row>
    <row r="13" spans="1:23" x14ac:dyDescent="0.3">
      <c r="A13" s="174" t="s">
        <v>118</v>
      </c>
      <c r="B13" s="38">
        <v>1971</v>
      </c>
      <c r="C13" s="104">
        <v>10352000</v>
      </c>
      <c r="D13" s="102"/>
      <c r="E13" s="16">
        <v>5339</v>
      </c>
      <c r="F13" s="17">
        <v>6557</v>
      </c>
      <c r="G13" s="17">
        <v>19376692</v>
      </c>
      <c r="H13" s="12">
        <v>1517978</v>
      </c>
      <c r="I13" s="11">
        <v>41729.321000000004</v>
      </c>
      <c r="J13" s="19">
        <v>1593721</v>
      </c>
      <c r="K13" s="17">
        <v>17123397</v>
      </c>
      <c r="L13" s="101">
        <v>44622628</v>
      </c>
      <c r="M13" s="102"/>
      <c r="N13" s="16">
        <v>581909</v>
      </c>
      <c r="O13" s="103" t="s">
        <v>69</v>
      </c>
      <c r="P13" s="52"/>
      <c r="Q13" s="17"/>
      <c r="R13" s="17"/>
      <c r="S13" s="17"/>
      <c r="T13" s="103"/>
    </row>
    <row r="14" spans="1:23" x14ac:dyDescent="0.3">
      <c r="A14" s="174" t="s">
        <v>118</v>
      </c>
      <c r="B14" s="39">
        <v>1972</v>
      </c>
      <c r="C14" s="104">
        <v>10378000</v>
      </c>
      <c r="D14" s="102"/>
      <c r="E14" s="89">
        <v>5266</v>
      </c>
      <c r="F14" s="66">
        <v>6713</v>
      </c>
      <c r="G14" s="66">
        <v>20297060</v>
      </c>
      <c r="H14" s="12">
        <v>1467296</v>
      </c>
      <c r="I14" s="11">
        <v>40718.591</v>
      </c>
      <c r="J14" s="19">
        <v>1604861</v>
      </c>
      <c r="K14" s="66">
        <v>17209689</v>
      </c>
      <c r="L14" s="90">
        <v>46005031</v>
      </c>
      <c r="M14" s="102"/>
      <c r="N14" s="89">
        <v>587153</v>
      </c>
      <c r="O14" s="103" t="s">
        <v>69</v>
      </c>
      <c r="P14" s="52"/>
      <c r="Q14" s="66"/>
      <c r="R14" s="66"/>
      <c r="S14" s="66"/>
      <c r="T14" s="103"/>
    </row>
    <row r="15" spans="1:23" x14ac:dyDescent="0.3">
      <c r="A15" s="174" t="s">
        <v>118</v>
      </c>
      <c r="B15" s="67">
        <v>1973</v>
      </c>
      <c r="C15" s="104">
        <v>10410500</v>
      </c>
      <c r="D15" s="102"/>
      <c r="E15" s="19">
        <v>5218</v>
      </c>
      <c r="F15" s="90">
        <v>6723</v>
      </c>
      <c r="G15" s="19">
        <v>21337378</v>
      </c>
      <c r="H15" s="12">
        <v>1643648</v>
      </c>
      <c r="I15" s="11">
        <v>47630.911999999997</v>
      </c>
      <c r="J15" s="19">
        <v>1605365</v>
      </c>
      <c r="K15" s="19">
        <v>16804367</v>
      </c>
      <c r="L15" s="101">
        <v>45026863</v>
      </c>
      <c r="M15" s="102"/>
      <c r="N15" s="19">
        <v>586209</v>
      </c>
      <c r="O15" s="103" t="s">
        <v>69</v>
      </c>
      <c r="P15" s="52"/>
      <c r="Q15" s="19"/>
      <c r="R15" s="19"/>
      <c r="S15" s="19"/>
      <c r="T15" s="103"/>
    </row>
    <row r="16" spans="1:23" x14ac:dyDescent="0.3">
      <c r="A16" s="174" t="s">
        <v>118</v>
      </c>
      <c r="B16" s="40">
        <v>1974</v>
      </c>
      <c r="C16" s="104">
        <v>10441900</v>
      </c>
      <c r="D16" s="102"/>
      <c r="E16" s="19">
        <v>5185</v>
      </c>
      <c r="F16" s="90">
        <v>6772</v>
      </c>
      <c r="G16" s="19">
        <v>22412063</v>
      </c>
      <c r="H16" s="19">
        <v>1731962</v>
      </c>
      <c r="I16" s="11">
        <v>55043.811999999998</v>
      </c>
      <c r="J16" s="19">
        <v>1587164</v>
      </c>
      <c r="K16" s="19">
        <v>16904645</v>
      </c>
      <c r="L16" s="101">
        <v>44606981</v>
      </c>
      <c r="M16" s="102"/>
      <c r="N16" s="19">
        <v>595864</v>
      </c>
      <c r="O16" s="103" t="s">
        <v>69</v>
      </c>
      <c r="P16" s="52"/>
      <c r="Q16" s="19"/>
      <c r="R16" s="19"/>
      <c r="S16" s="19"/>
      <c r="T16" s="103"/>
    </row>
    <row r="17" spans="1:20" x14ac:dyDescent="0.3">
      <c r="A17" s="174" t="s">
        <v>118</v>
      </c>
      <c r="B17" s="40">
        <v>1975</v>
      </c>
      <c r="C17" s="104">
        <v>10501200</v>
      </c>
      <c r="D17" s="102"/>
      <c r="E17" s="6">
        <v>5139</v>
      </c>
      <c r="F17" s="8">
        <v>6787</v>
      </c>
      <c r="G17" s="8">
        <v>23775544</v>
      </c>
      <c r="H17" s="8">
        <v>1945259</v>
      </c>
      <c r="I17" s="11">
        <v>61399.601000000002</v>
      </c>
      <c r="J17" s="19">
        <v>1564778</v>
      </c>
      <c r="K17" s="8">
        <v>16233619</v>
      </c>
      <c r="L17" s="93">
        <v>42829143</v>
      </c>
      <c r="M17" s="102"/>
      <c r="N17" s="6">
        <v>588737</v>
      </c>
      <c r="O17" s="103" t="s">
        <v>69</v>
      </c>
      <c r="P17" s="52"/>
      <c r="Q17" s="8"/>
      <c r="R17" s="8"/>
      <c r="S17" s="8"/>
      <c r="T17" s="103"/>
    </row>
    <row r="18" spans="1:20" x14ac:dyDescent="0.3">
      <c r="A18" s="174" t="s">
        <v>118</v>
      </c>
      <c r="B18" s="40">
        <v>1976</v>
      </c>
      <c r="C18" s="104">
        <v>10563100</v>
      </c>
      <c r="D18" s="102"/>
      <c r="E18" s="11">
        <v>5137</v>
      </c>
      <c r="F18" s="12">
        <v>6951</v>
      </c>
      <c r="G18" s="12">
        <v>25139519</v>
      </c>
      <c r="H18" s="12">
        <v>2098127</v>
      </c>
      <c r="I18" s="11">
        <v>69451.3</v>
      </c>
      <c r="J18" s="19">
        <v>1585350</v>
      </c>
      <c r="K18" s="12">
        <v>16470325</v>
      </c>
      <c r="L18" s="101">
        <v>43611155</v>
      </c>
      <c r="M18" s="102"/>
      <c r="N18" s="11">
        <v>602804</v>
      </c>
      <c r="O18" s="103" t="s">
        <v>69</v>
      </c>
      <c r="P18" s="52"/>
      <c r="Q18" s="12"/>
      <c r="R18" s="12"/>
      <c r="S18" s="12"/>
      <c r="T18" s="103"/>
    </row>
    <row r="19" spans="1:20" x14ac:dyDescent="0.3">
      <c r="A19" s="174" t="s">
        <v>118</v>
      </c>
      <c r="B19" s="40">
        <v>1977</v>
      </c>
      <c r="C19" s="104">
        <v>10615200</v>
      </c>
      <c r="D19" s="102"/>
      <c r="E19" s="14">
        <v>5055</v>
      </c>
      <c r="F19" s="15">
        <v>7157</v>
      </c>
      <c r="G19" s="15">
        <v>26681730</v>
      </c>
      <c r="H19" s="101">
        <v>2319571</v>
      </c>
      <c r="I19" s="11">
        <v>78688.432000000001</v>
      </c>
      <c r="J19" s="19">
        <v>1596370</v>
      </c>
      <c r="K19" s="15">
        <v>16376342</v>
      </c>
      <c r="L19" s="101">
        <v>43305531</v>
      </c>
      <c r="M19" s="102"/>
      <c r="N19" s="14">
        <v>618502</v>
      </c>
      <c r="O19" s="103" t="s">
        <v>69</v>
      </c>
      <c r="P19" s="52"/>
      <c r="Q19" s="15"/>
      <c r="R19" s="15"/>
      <c r="S19" s="15"/>
      <c r="T19" s="103"/>
    </row>
    <row r="20" spans="1:20" x14ac:dyDescent="0.3">
      <c r="A20" s="174" t="s">
        <v>118</v>
      </c>
      <c r="B20" s="41">
        <v>1978</v>
      </c>
      <c r="C20" s="104">
        <v>10660100</v>
      </c>
      <c r="D20" s="102"/>
      <c r="E20" s="63">
        <v>5039</v>
      </c>
      <c r="F20" s="65">
        <v>7211</v>
      </c>
      <c r="G20" s="65">
        <v>28118737</v>
      </c>
      <c r="H20" s="65">
        <v>2209908</v>
      </c>
      <c r="I20" s="11">
        <v>73012.573000000004</v>
      </c>
      <c r="J20" s="19">
        <v>1593390</v>
      </c>
      <c r="K20" s="65">
        <v>16157269</v>
      </c>
      <c r="L20" s="65">
        <v>42138171</v>
      </c>
      <c r="M20" s="102"/>
      <c r="N20" s="63">
        <v>626696</v>
      </c>
      <c r="O20" s="103" t="s">
        <v>69</v>
      </c>
      <c r="P20" s="52"/>
      <c r="Q20" s="65"/>
      <c r="R20" s="65"/>
      <c r="S20" s="65"/>
      <c r="T20" s="103"/>
    </row>
    <row r="21" spans="1:20" s="92" customFormat="1" x14ac:dyDescent="0.3">
      <c r="A21" s="174" t="s">
        <v>118</v>
      </c>
      <c r="B21" s="41">
        <v>1979</v>
      </c>
      <c r="C21" s="104">
        <v>10687600</v>
      </c>
      <c r="D21" s="102"/>
      <c r="E21" s="19">
        <v>4987</v>
      </c>
      <c r="F21" s="19">
        <v>7202</v>
      </c>
      <c r="G21" s="19">
        <v>29638246</v>
      </c>
      <c r="H21" s="19">
        <v>2535264</v>
      </c>
      <c r="I21" s="11">
        <v>78009.061000000002</v>
      </c>
      <c r="J21" s="19">
        <v>1601450</v>
      </c>
      <c r="K21" s="19">
        <v>16137348</v>
      </c>
      <c r="L21" s="19">
        <v>41345902</v>
      </c>
      <c r="M21" s="102"/>
      <c r="N21" s="19">
        <v>646771</v>
      </c>
      <c r="O21" s="103" t="s">
        <v>69</v>
      </c>
      <c r="P21" s="52"/>
      <c r="Q21" s="19"/>
      <c r="R21" s="19"/>
      <c r="S21" s="19"/>
    </row>
    <row r="22" spans="1:20" x14ac:dyDescent="0.3">
      <c r="A22" s="174" t="s">
        <v>118</v>
      </c>
      <c r="B22" s="41">
        <v>1980</v>
      </c>
      <c r="C22" s="101">
        <v>10709463</v>
      </c>
      <c r="D22" s="102"/>
      <c r="E22" s="5">
        <v>4916</v>
      </c>
      <c r="F22" s="3">
        <v>7149</v>
      </c>
      <c r="G22" s="3">
        <v>31302349</v>
      </c>
      <c r="H22" s="9">
        <v>2182540</v>
      </c>
      <c r="I22" s="11">
        <v>86867.366999999998</v>
      </c>
      <c r="J22" s="19">
        <v>1614523</v>
      </c>
      <c r="K22" s="3">
        <v>15964284</v>
      </c>
      <c r="L22" s="90">
        <v>40807900</v>
      </c>
      <c r="M22" s="102"/>
      <c r="N22" s="5">
        <v>659647</v>
      </c>
      <c r="O22" s="103" t="s">
        <v>69</v>
      </c>
      <c r="P22" s="52"/>
      <c r="Q22" s="4"/>
      <c r="R22" s="3"/>
      <c r="S22" s="19"/>
      <c r="T22" s="103"/>
    </row>
    <row r="23" spans="1:20" x14ac:dyDescent="0.3">
      <c r="A23" s="174" t="s">
        <v>118</v>
      </c>
      <c r="B23" s="41">
        <v>1981</v>
      </c>
      <c r="C23" s="104">
        <v>10712800</v>
      </c>
      <c r="D23" s="102"/>
      <c r="E23" s="9">
        <v>4900</v>
      </c>
      <c r="F23" s="10">
        <v>7240</v>
      </c>
      <c r="G23" s="10">
        <v>32821283</v>
      </c>
      <c r="H23" s="9">
        <v>2273164</v>
      </c>
      <c r="I23" s="11">
        <v>95138.907000000007</v>
      </c>
      <c r="J23" s="19">
        <v>1618435</v>
      </c>
      <c r="K23" s="10">
        <v>16129946</v>
      </c>
      <c r="L23" s="101">
        <v>40405922</v>
      </c>
      <c r="M23" s="102"/>
      <c r="N23" s="9">
        <v>678336</v>
      </c>
      <c r="O23" s="103" t="s">
        <v>69</v>
      </c>
      <c r="P23" s="52"/>
      <c r="Q23" s="10"/>
      <c r="R23" s="10"/>
      <c r="S23" s="10"/>
      <c r="T23" s="103"/>
    </row>
    <row r="24" spans="1:20" x14ac:dyDescent="0.3">
      <c r="A24" s="174" t="s">
        <v>118</v>
      </c>
      <c r="B24" s="41">
        <v>1982</v>
      </c>
      <c r="C24" s="104">
        <v>10710900</v>
      </c>
      <c r="D24" s="102"/>
      <c r="E24" s="32">
        <v>4843</v>
      </c>
      <c r="F24" s="13">
        <v>7311</v>
      </c>
      <c r="G24" s="13">
        <v>34266772</v>
      </c>
      <c r="H24" s="9">
        <v>2288004</v>
      </c>
      <c r="I24" s="11">
        <v>95753.532000000007</v>
      </c>
      <c r="J24" s="19">
        <v>1624472</v>
      </c>
      <c r="K24" s="13">
        <v>16027317</v>
      </c>
      <c r="L24" s="101">
        <v>39698999</v>
      </c>
      <c r="M24" s="102"/>
      <c r="N24" s="32">
        <v>684117</v>
      </c>
      <c r="O24" s="103" t="s">
        <v>69</v>
      </c>
      <c r="P24" s="52"/>
      <c r="Q24" s="13"/>
      <c r="R24" s="13"/>
      <c r="S24" s="13"/>
      <c r="T24" s="103"/>
    </row>
    <row r="25" spans="1:20" x14ac:dyDescent="0.3">
      <c r="A25" s="174" t="s">
        <v>118</v>
      </c>
      <c r="B25" s="41">
        <v>1983</v>
      </c>
      <c r="C25" s="104">
        <v>10700200</v>
      </c>
      <c r="D25" s="102"/>
      <c r="E25" s="16">
        <v>4810</v>
      </c>
      <c r="F25" s="17">
        <v>7350</v>
      </c>
      <c r="G25" s="17">
        <v>35777972</v>
      </c>
      <c r="H25" s="9">
        <v>2297642</v>
      </c>
      <c r="I25" s="11">
        <v>102930.36599999999</v>
      </c>
      <c r="J25" s="19">
        <v>1644451</v>
      </c>
      <c r="K25" s="17">
        <v>16152878</v>
      </c>
      <c r="L25" s="101">
        <v>39787878</v>
      </c>
      <c r="M25" s="102"/>
      <c r="N25" s="16">
        <v>708591</v>
      </c>
      <c r="O25" s="103" t="s">
        <v>69</v>
      </c>
      <c r="P25" s="52"/>
      <c r="Q25" s="17"/>
      <c r="R25" s="17"/>
      <c r="S25" s="17"/>
      <c r="T25" s="103"/>
    </row>
    <row r="26" spans="1:20" x14ac:dyDescent="0.3">
      <c r="A26" s="174" t="s">
        <v>118</v>
      </c>
      <c r="B26" s="41">
        <v>1984</v>
      </c>
      <c r="C26" s="104">
        <v>10678800</v>
      </c>
      <c r="D26" s="102"/>
      <c r="E26" s="68">
        <v>4644</v>
      </c>
      <c r="F26" s="69">
        <v>7430</v>
      </c>
      <c r="G26" s="69">
        <v>37098836</v>
      </c>
      <c r="H26" s="58"/>
      <c r="I26" s="11">
        <v>107336.06299999999</v>
      </c>
      <c r="J26" s="19">
        <v>1663124</v>
      </c>
      <c r="K26" s="69">
        <v>16936281</v>
      </c>
      <c r="L26" s="90">
        <v>40039938</v>
      </c>
      <c r="M26" s="102"/>
      <c r="N26" s="70"/>
      <c r="O26" s="103" t="s">
        <v>16</v>
      </c>
      <c r="P26" s="51"/>
      <c r="Q26" s="69"/>
      <c r="R26" s="69"/>
      <c r="S26" s="69"/>
      <c r="T26" s="103"/>
    </row>
    <row r="27" spans="1:20" x14ac:dyDescent="0.3">
      <c r="A27" s="174" t="s">
        <v>118</v>
      </c>
      <c r="B27" s="41">
        <v>1985</v>
      </c>
      <c r="C27" s="104">
        <v>10657400</v>
      </c>
      <c r="D27" s="102"/>
      <c r="E27" s="5">
        <v>4714</v>
      </c>
      <c r="F27" s="5">
        <v>7439</v>
      </c>
      <c r="G27" s="5">
        <v>38267417</v>
      </c>
      <c r="H27" s="9">
        <v>2106397</v>
      </c>
      <c r="I27" s="11">
        <v>108403.738</v>
      </c>
      <c r="J27" s="19">
        <v>1690096</v>
      </c>
      <c r="K27" s="5">
        <v>17303626</v>
      </c>
      <c r="L27" s="93">
        <v>39661357</v>
      </c>
      <c r="M27" s="102"/>
      <c r="N27" s="33">
        <v>736639</v>
      </c>
      <c r="O27" s="103" t="s">
        <v>2</v>
      </c>
      <c r="P27" s="51"/>
      <c r="Q27" s="4"/>
      <c r="R27" s="5"/>
      <c r="S27" s="19"/>
      <c r="T27" s="103"/>
    </row>
    <row r="28" spans="1:20" x14ac:dyDescent="0.3">
      <c r="A28" s="174" t="s">
        <v>118</v>
      </c>
      <c r="B28" s="41">
        <v>1986</v>
      </c>
      <c r="C28" s="104">
        <v>10640000</v>
      </c>
      <c r="D28" s="102"/>
      <c r="E28" s="9">
        <v>4587</v>
      </c>
      <c r="F28" s="10">
        <v>7459</v>
      </c>
      <c r="G28" s="10">
        <v>39517474</v>
      </c>
      <c r="H28" s="9">
        <v>2538332</v>
      </c>
      <c r="I28" s="11">
        <v>123228.103</v>
      </c>
      <c r="J28" s="19">
        <v>1678653</v>
      </c>
      <c r="K28" s="10">
        <v>17197662</v>
      </c>
      <c r="L28" s="101">
        <v>38699850</v>
      </c>
      <c r="M28" s="102"/>
      <c r="N28" s="9">
        <v>724888</v>
      </c>
      <c r="O28" s="103" t="s">
        <v>16</v>
      </c>
      <c r="P28" s="51"/>
      <c r="Q28" s="10"/>
      <c r="R28" s="10"/>
      <c r="S28" s="10"/>
      <c r="T28" s="103"/>
    </row>
    <row r="29" spans="1:20" x14ac:dyDescent="0.3">
      <c r="A29" s="174" t="s">
        <v>118</v>
      </c>
      <c r="B29" s="41">
        <v>1987</v>
      </c>
      <c r="C29" s="104">
        <v>10621100</v>
      </c>
      <c r="D29" s="102"/>
      <c r="E29" s="11">
        <v>4522</v>
      </c>
      <c r="F29" s="11">
        <v>7330</v>
      </c>
      <c r="G29" s="11">
        <v>40408836</v>
      </c>
      <c r="H29" s="9">
        <v>2042624</v>
      </c>
      <c r="I29" s="11">
        <v>124790.745</v>
      </c>
      <c r="J29" s="11">
        <v>1660939</v>
      </c>
      <c r="K29" s="11">
        <v>17030970</v>
      </c>
      <c r="L29" s="11">
        <v>38745753</v>
      </c>
      <c r="M29" s="102"/>
      <c r="N29" s="11">
        <v>719656</v>
      </c>
      <c r="O29" s="103" t="s">
        <v>2</v>
      </c>
      <c r="P29" s="51"/>
      <c r="Q29" s="12"/>
      <c r="R29" s="12"/>
      <c r="S29" s="12"/>
      <c r="T29" s="103"/>
    </row>
    <row r="30" spans="1:20" x14ac:dyDescent="0.3">
      <c r="A30" s="174" t="s">
        <v>118</v>
      </c>
      <c r="B30" s="41">
        <v>1988</v>
      </c>
      <c r="C30" s="104">
        <v>10604400</v>
      </c>
      <c r="D30" s="102"/>
      <c r="E30" s="32">
        <v>4429</v>
      </c>
      <c r="F30" s="13">
        <v>7229</v>
      </c>
      <c r="G30" s="13">
        <v>41241714</v>
      </c>
      <c r="H30" s="9">
        <v>2009826</v>
      </c>
      <c r="I30" s="11">
        <v>132076.42600000001</v>
      </c>
      <c r="J30" s="19">
        <v>1623696</v>
      </c>
      <c r="K30" s="13">
        <v>16899969</v>
      </c>
      <c r="L30" s="101">
        <v>38332587</v>
      </c>
      <c r="M30" s="102"/>
      <c r="N30" s="32">
        <v>704900</v>
      </c>
      <c r="O30" s="103" t="s">
        <v>2</v>
      </c>
      <c r="P30" s="51"/>
      <c r="Q30" s="13"/>
      <c r="R30" s="13"/>
      <c r="S30" s="13"/>
      <c r="T30" s="103"/>
    </row>
    <row r="31" spans="1:20" x14ac:dyDescent="0.3">
      <c r="A31" s="174" t="s">
        <v>118</v>
      </c>
      <c r="B31" s="41">
        <v>1989</v>
      </c>
      <c r="C31" s="104">
        <v>10588614</v>
      </c>
      <c r="D31" s="102"/>
      <c r="E31" s="16">
        <v>4301</v>
      </c>
      <c r="F31" s="17">
        <v>7184</v>
      </c>
      <c r="G31" s="17">
        <v>41801729</v>
      </c>
      <c r="H31" s="9">
        <v>1617139</v>
      </c>
      <c r="I31" s="11">
        <v>146327.29699999999</v>
      </c>
      <c r="J31" s="19">
        <v>1551400</v>
      </c>
      <c r="K31" s="17">
        <v>16403388</v>
      </c>
      <c r="L31" s="101">
        <v>36812857</v>
      </c>
      <c r="M31" s="102"/>
      <c r="N31" s="16">
        <v>657137</v>
      </c>
      <c r="O31" s="103" t="s">
        <v>2</v>
      </c>
      <c r="P31" s="51"/>
      <c r="Q31" s="17"/>
      <c r="R31" s="17"/>
      <c r="S31" s="17"/>
      <c r="T31" s="103"/>
    </row>
    <row r="32" spans="1:20" s="94" customFormat="1" x14ac:dyDescent="0.3">
      <c r="A32" s="174" t="s">
        <v>118</v>
      </c>
      <c r="B32" s="42">
        <v>1990</v>
      </c>
      <c r="C32" s="101">
        <v>10374823</v>
      </c>
      <c r="D32" s="102"/>
      <c r="E32" s="19">
        <v>4180</v>
      </c>
      <c r="F32" s="19">
        <v>6924</v>
      </c>
      <c r="G32" s="19">
        <v>41946681</v>
      </c>
      <c r="H32" s="9">
        <v>1449897</v>
      </c>
      <c r="I32" s="11">
        <v>180074.12899999999</v>
      </c>
      <c r="J32" s="19">
        <v>1500539</v>
      </c>
      <c r="K32" s="19">
        <v>16379712</v>
      </c>
      <c r="L32" s="19">
        <v>36047367</v>
      </c>
      <c r="M32" s="19">
        <v>2099299</v>
      </c>
      <c r="N32" s="19">
        <v>623178</v>
      </c>
      <c r="O32" s="103" t="s">
        <v>72</v>
      </c>
      <c r="P32" s="51"/>
      <c r="Q32" s="19"/>
      <c r="R32" s="19"/>
      <c r="S32" s="19"/>
    </row>
    <row r="33" spans="1:20" x14ac:dyDescent="0.3">
      <c r="A33" s="174" t="s">
        <v>118</v>
      </c>
      <c r="B33" s="43">
        <v>1991</v>
      </c>
      <c r="C33" s="104">
        <v>10373000</v>
      </c>
      <c r="D33" s="102"/>
      <c r="E33" s="19">
        <v>4009</v>
      </c>
      <c r="F33" s="18">
        <v>6408</v>
      </c>
      <c r="G33" s="20">
        <v>42031551</v>
      </c>
      <c r="H33" s="9">
        <v>1753216</v>
      </c>
      <c r="I33" s="11">
        <v>232276.478</v>
      </c>
      <c r="J33" s="19">
        <v>1479959</v>
      </c>
      <c r="K33" s="20">
        <v>16644266</v>
      </c>
      <c r="L33" s="101">
        <v>36127110</v>
      </c>
      <c r="M33" s="19">
        <v>2051142</v>
      </c>
      <c r="N33" s="20">
        <v>586540</v>
      </c>
      <c r="O33" s="103" t="s">
        <v>74</v>
      </c>
      <c r="P33" s="51"/>
      <c r="Q33" s="20"/>
      <c r="R33" s="20"/>
      <c r="S33" s="19"/>
      <c r="T33" s="103"/>
    </row>
    <row r="34" spans="1:20" x14ac:dyDescent="0.3">
      <c r="A34" s="174" t="s">
        <v>118</v>
      </c>
      <c r="B34" s="29">
        <v>1992</v>
      </c>
      <c r="C34" s="104">
        <v>10374000</v>
      </c>
      <c r="D34" s="102"/>
      <c r="E34" s="105">
        <v>3871</v>
      </c>
      <c r="F34" s="101">
        <v>6229</v>
      </c>
      <c r="G34" s="101">
        <v>42373689</v>
      </c>
      <c r="H34" s="9">
        <v>1441556</v>
      </c>
      <c r="I34" s="11">
        <v>332272.56099999999</v>
      </c>
      <c r="J34" s="101">
        <v>1435727</v>
      </c>
      <c r="K34" s="101">
        <v>16807261</v>
      </c>
      <c r="L34" s="101">
        <v>36815322</v>
      </c>
      <c r="M34" s="101">
        <v>1998987</v>
      </c>
      <c r="N34" s="105">
        <v>539476</v>
      </c>
      <c r="O34" s="103" t="s">
        <v>74</v>
      </c>
      <c r="P34" s="51"/>
      <c r="S34" s="19"/>
      <c r="T34" s="103"/>
    </row>
    <row r="35" spans="1:20" x14ac:dyDescent="0.3">
      <c r="A35" s="174" t="s">
        <v>118</v>
      </c>
      <c r="B35" s="36">
        <v>1993</v>
      </c>
      <c r="C35" s="104">
        <v>10365000</v>
      </c>
      <c r="D35" s="102"/>
      <c r="E35" s="105">
        <v>3795</v>
      </c>
      <c r="F35" s="101">
        <v>6168</v>
      </c>
      <c r="G35" s="101">
        <v>42723337</v>
      </c>
      <c r="H35" s="9">
        <v>1297120</v>
      </c>
      <c r="I35" s="11">
        <v>393626.83299999998</v>
      </c>
      <c r="J35" s="101">
        <v>1442686</v>
      </c>
      <c r="K35" s="101">
        <v>16732960</v>
      </c>
      <c r="L35" s="101">
        <v>36593718</v>
      </c>
      <c r="M35" s="101">
        <v>1942109</v>
      </c>
      <c r="N35" s="105">
        <v>528103</v>
      </c>
      <c r="O35" s="103" t="s">
        <v>74</v>
      </c>
      <c r="P35" s="51"/>
      <c r="S35" s="19"/>
      <c r="T35" s="103"/>
    </row>
    <row r="36" spans="1:20" x14ac:dyDescent="0.3">
      <c r="A36" s="174" t="s">
        <v>118</v>
      </c>
      <c r="B36" s="29">
        <v>1994</v>
      </c>
      <c r="C36" s="104">
        <v>10350000</v>
      </c>
      <c r="D36" s="102"/>
      <c r="E36" s="105">
        <v>3727</v>
      </c>
      <c r="F36" s="101">
        <v>6043</v>
      </c>
      <c r="G36" s="101">
        <v>42950603</v>
      </c>
      <c r="H36" s="9">
        <v>1309491</v>
      </c>
      <c r="I36" s="11">
        <v>482975.027</v>
      </c>
      <c r="J36" s="101">
        <v>1447797</v>
      </c>
      <c r="K36" s="101">
        <v>17143461</v>
      </c>
      <c r="L36" s="101">
        <v>37875793</v>
      </c>
      <c r="M36" s="101">
        <v>1897156</v>
      </c>
      <c r="N36" s="105">
        <v>517337</v>
      </c>
      <c r="O36" s="103" t="s">
        <v>74</v>
      </c>
      <c r="P36" s="51"/>
      <c r="S36" s="19"/>
      <c r="T36" s="103"/>
    </row>
    <row r="37" spans="1:20" x14ac:dyDescent="0.3">
      <c r="A37" s="174" t="s">
        <v>118</v>
      </c>
      <c r="B37" s="38">
        <v>1995</v>
      </c>
      <c r="C37" s="104">
        <v>10337000</v>
      </c>
      <c r="D37" s="102"/>
      <c r="E37" s="105">
        <v>3648</v>
      </c>
      <c r="F37" s="101">
        <v>3060</v>
      </c>
      <c r="G37" s="101">
        <v>41883808</v>
      </c>
      <c r="H37" s="101">
        <v>1174892</v>
      </c>
      <c r="I37" s="11">
        <v>470235.13699999999</v>
      </c>
      <c r="J37" s="101">
        <v>1381647</v>
      </c>
      <c r="K37" s="101">
        <v>16858012</v>
      </c>
      <c r="L37" s="101">
        <v>37174843</v>
      </c>
      <c r="M37" s="101">
        <v>1863893</v>
      </c>
      <c r="N37" s="105">
        <v>491450</v>
      </c>
      <c r="O37" s="103" t="s">
        <v>75</v>
      </c>
      <c r="P37" s="51" t="s">
        <v>19</v>
      </c>
      <c r="S37" s="19"/>
      <c r="T37" s="103"/>
    </row>
    <row r="38" spans="1:20" x14ac:dyDescent="0.3">
      <c r="A38" s="174" t="s">
        <v>118</v>
      </c>
      <c r="B38" s="39">
        <v>1996</v>
      </c>
      <c r="C38" s="104">
        <v>10321000</v>
      </c>
      <c r="D38" s="102"/>
      <c r="E38" s="105">
        <v>3517</v>
      </c>
      <c r="F38" s="101">
        <v>4135</v>
      </c>
      <c r="G38" s="101">
        <v>42987666</v>
      </c>
      <c r="H38" s="101">
        <v>1076750</v>
      </c>
      <c r="I38" s="11">
        <v>566188</v>
      </c>
      <c r="J38" s="101">
        <v>1359667</v>
      </c>
      <c r="K38" s="101">
        <v>16935709</v>
      </c>
      <c r="L38" s="101">
        <v>36761404</v>
      </c>
      <c r="M38" s="101">
        <v>1832745</v>
      </c>
      <c r="N38" s="105">
        <v>475614</v>
      </c>
      <c r="O38" s="103" t="s">
        <v>75</v>
      </c>
      <c r="P38" s="51" t="s">
        <v>19</v>
      </c>
      <c r="S38" s="19"/>
      <c r="T38" s="103"/>
    </row>
    <row r="39" spans="1:20" x14ac:dyDescent="0.3">
      <c r="A39" s="174" t="s">
        <v>118</v>
      </c>
      <c r="B39" s="71">
        <v>1997</v>
      </c>
      <c r="C39" s="104">
        <v>10301000</v>
      </c>
      <c r="D39" s="102"/>
      <c r="E39" s="105">
        <v>3450</v>
      </c>
      <c r="F39" s="101">
        <v>3884</v>
      </c>
      <c r="G39" s="101">
        <v>43377466</v>
      </c>
      <c r="H39" s="101">
        <v>1148884</v>
      </c>
      <c r="I39" s="11">
        <v>768347</v>
      </c>
      <c r="J39" s="101">
        <v>1343508</v>
      </c>
      <c r="K39" s="101">
        <v>16501920</v>
      </c>
      <c r="L39" s="101">
        <v>36723500</v>
      </c>
      <c r="M39" s="101">
        <v>1801530</v>
      </c>
      <c r="N39" s="105">
        <v>474924</v>
      </c>
      <c r="O39" s="103" t="s">
        <v>77</v>
      </c>
      <c r="P39" s="51" t="s">
        <v>21</v>
      </c>
      <c r="S39" s="19"/>
      <c r="T39" s="103"/>
    </row>
    <row r="40" spans="1:20" x14ac:dyDescent="0.3">
      <c r="A40" s="174" t="s">
        <v>118</v>
      </c>
      <c r="B40" s="40">
        <v>1998</v>
      </c>
      <c r="C40" s="104">
        <v>10280000</v>
      </c>
      <c r="D40" s="102"/>
      <c r="E40" s="105">
        <v>3315</v>
      </c>
      <c r="F40" s="101">
        <v>3936</v>
      </c>
      <c r="G40" s="101">
        <v>43683742</v>
      </c>
      <c r="H40" s="101">
        <v>1240519</v>
      </c>
      <c r="I40" s="11">
        <v>1119792</v>
      </c>
      <c r="J40" s="101">
        <v>1352411</v>
      </c>
      <c r="K40" s="101">
        <v>15980056</v>
      </c>
      <c r="L40" s="234">
        <v>35214672</v>
      </c>
      <c r="M40" s="101">
        <v>1774728</v>
      </c>
      <c r="N40" s="105">
        <v>480729</v>
      </c>
      <c r="O40" s="103" t="s">
        <v>78</v>
      </c>
      <c r="P40" s="51" t="s">
        <v>21</v>
      </c>
      <c r="S40" s="19"/>
      <c r="T40" s="103"/>
    </row>
    <row r="41" spans="1:20" x14ac:dyDescent="0.3">
      <c r="A41" s="174" t="s">
        <v>118</v>
      </c>
      <c r="B41" s="41">
        <v>1999</v>
      </c>
      <c r="C41" s="104">
        <v>10253000</v>
      </c>
      <c r="D41" s="102"/>
      <c r="E41" s="105">
        <v>3273</v>
      </c>
      <c r="F41" s="101">
        <v>5767</v>
      </c>
      <c r="G41" s="101">
        <v>43355549</v>
      </c>
      <c r="H41" s="101">
        <v>1141647</v>
      </c>
      <c r="I41" s="11">
        <v>1368162</v>
      </c>
      <c r="J41" s="101">
        <v>1364488</v>
      </c>
      <c r="K41" s="101">
        <v>16478045</v>
      </c>
      <c r="L41" s="234">
        <v>35059661</v>
      </c>
      <c r="M41" s="101">
        <v>1750559</v>
      </c>
      <c r="N41" s="105">
        <v>493155</v>
      </c>
      <c r="O41" s="103" t="s">
        <v>79</v>
      </c>
      <c r="P41" s="51"/>
      <c r="S41" s="19"/>
      <c r="T41" s="103"/>
    </row>
    <row r="42" spans="1:20" x14ac:dyDescent="0.3">
      <c r="A42" s="174" t="s">
        <v>118</v>
      </c>
      <c r="B42" s="42">
        <v>2000</v>
      </c>
      <c r="C42" s="104">
        <v>10221644</v>
      </c>
      <c r="D42" s="102"/>
      <c r="E42" s="105">
        <v>3132</v>
      </c>
      <c r="F42" s="101">
        <v>5696</v>
      </c>
      <c r="G42" s="101">
        <v>43931849</v>
      </c>
      <c r="H42" s="101">
        <v>1164582</v>
      </c>
      <c r="I42" s="11">
        <v>1213703</v>
      </c>
      <c r="J42" s="101">
        <v>1357832</v>
      </c>
      <c r="K42" s="101">
        <v>16572441</v>
      </c>
      <c r="L42" s="234">
        <v>47109802</v>
      </c>
      <c r="M42" s="101">
        <v>1725162</v>
      </c>
      <c r="N42" s="105">
        <v>497671</v>
      </c>
      <c r="O42" s="103" t="s">
        <v>81</v>
      </c>
      <c r="P42" s="51"/>
      <c r="S42" s="19"/>
      <c r="T42" s="103"/>
    </row>
    <row r="43" spans="1:20" x14ac:dyDescent="0.3">
      <c r="A43" s="174" t="s">
        <v>118</v>
      </c>
      <c r="B43" s="43">
        <v>2001</v>
      </c>
      <c r="C43" s="101">
        <v>10200298</v>
      </c>
      <c r="D43" s="102"/>
      <c r="E43" s="105">
        <v>3429</v>
      </c>
      <c r="F43" s="101">
        <v>5721</v>
      </c>
      <c r="G43" s="101">
        <v>45630000</v>
      </c>
      <c r="H43" s="101">
        <v>1126277</v>
      </c>
      <c r="I43" s="11">
        <v>1586637</v>
      </c>
      <c r="J43" s="101">
        <v>1416000</v>
      </c>
      <c r="K43" s="101">
        <v>18234000</v>
      </c>
      <c r="L43" s="234">
        <v>46561350</v>
      </c>
      <c r="M43" s="101">
        <v>1691997</v>
      </c>
      <c r="N43" s="105">
        <v>491000</v>
      </c>
      <c r="O43" s="103" t="s">
        <v>82</v>
      </c>
      <c r="P43" s="51"/>
      <c r="S43" s="19"/>
      <c r="T43" s="103"/>
    </row>
    <row r="44" spans="1:20" x14ac:dyDescent="0.3">
      <c r="A44" s="174" t="s">
        <v>118</v>
      </c>
      <c r="B44" s="29">
        <v>2002</v>
      </c>
      <c r="C44" s="101">
        <v>10174853</v>
      </c>
      <c r="D44" s="102"/>
      <c r="E44" s="105">
        <v>3200</v>
      </c>
      <c r="F44" s="101">
        <v>5756</v>
      </c>
      <c r="G44" s="101">
        <v>45618512</v>
      </c>
      <c r="H44" s="101">
        <v>1236230</v>
      </c>
      <c r="I44" s="11">
        <v>1710295</v>
      </c>
      <c r="J44" s="101">
        <v>1431254</v>
      </c>
      <c r="K44" s="101">
        <v>19377198</v>
      </c>
      <c r="L44" s="234">
        <v>49816678</v>
      </c>
      <c r="M44" s="101">
        <v>1660113</v>
      </c>
      <c r="N44" s="105">
        <v>499153</v>
      </c>
      <c r="O44" s="103" t="s">
        <v>79</v>
      </c>
      <c r="P44" s="51"/>
      <c r="S44" s="19"/>
      <c r="T44" s="103"/>
    </row>
    <row r="45" spans="1:20" x14ac:dyDescent="0.3">
      <c r="A45" s="174" t="s">
        <v>118</v>
      </c>
      <c r="B45" s="36">
        <v>2003</v>
      </c>
      <c r="C45" s="101">
        <v>10142362</v>
      </c>
      <c r="D45" s="102"/>
      <c r="E45" s="105">
        <v>3209</v>
      </c>
      <c r="F45" s="101">
        <v>5657</v>
      </c>
      <c r="G45" s="101">
        <v>45800944</v>
      </c>
      <c r="H45" s="101">
        <v>1179150</v>
      </c>
      <c r="I45" s="11">
        <v>1780085</v>
      </c>
      <c r="J45" s="101">
        <v>1491801</v>
      </c>
      <c r="K45" s="101">
        <v>19424227</v>
      </c>
      <c r="L45" s="234">
        <v>50329389</v>
      </c>
      <c r="M45" s="101">
        <v>1633688</v>
      </c>
      <c r="N45" s="105">
        <v>509365</v>
      </c>
      <c r="O45" s="103" t="s">
        <v>83</v>
      </c>
      <c r="P45" s="51"/>
      <c r="S45" s="19"/>
      <c r="T45" s="103"/>
    </row>
    <row r="46" spans="1:20" x14ac:dyDescent="0.3">
      <c r="A46" s="174" t="s">
        <v>118</v>
      </c>
      <c r="B46" s="37">
        <v>2004</v>
      </c>
      <c r="C46" s="101">
        <v>10116742</v>
      </c>
      <c r="D46" s="102"/>
      <c r="E46" s="105">
        <v>2860</v>
      </c>
      <c r="F46" s="101">
        <v>5588</v>
      </c>
      <c r="G46" s="101">
        <v>45821677</v>
      </c>
      <c r="H46" s="101">
        <v>1160560</v>
      </c>
      <c r="I46" s="11">
        <v>1934478</v>
      </c>
      <c r="J46" s="101">
        <v>1455643</v>
      </c>
      <c r="K46" s="101">
        <v>18758830</v>
      </c>
      <c r="L46" s="234">
        <v>48801508</v>
      </c>
      <c r="M46" s="101">
        <v>1606117</v>
      </c>
      <c r="N46" s="105">
        <v>485671</v>
      </c>
      <c r="O46" s="103" t="s">
        <v>83</v>
      </c>
      <c r="P46" s="51"/>
      <c r="S46" s="19"/>
      <c r="T46" s="103"/>
    </row>
    <row r="47" spans="1:20" x14ac:dyDescent="0.3">
      <c r="A47" s="174" t="s">
        <v>118</v>
      </c>
      <c r="B47" s="38">
        <v>2005</v>
      </c>
      <c r="C47" s="106">
        <v>10097549</v>
      </c>
      <c r="D47" s="102"/>
      <c r="E47" s="106">
        <v>2865</v>
      </c>
      <c r="F47" s="101">
        <v>5562</v>
      </c>
      <c r="G47" s="101">
        <v>45838230</v>
      </c>
      <c r="H47" s="101">
        <v>1110101</v>
      </c>
      <c r="I47" s="11">
        <v>1979094</v>
      </c>
      <c r="J47" s="101">
        <v>1460813</v>
      </c>
      <c r="K47" s="101">
        <v>18533525</v>
      </c>
      <c r="L47" s="234">
        <v>47541342</v>
      </c>
      <c r="M47" s="101">
        <v>1579697</v>
      </c>
      <c r="N47" s="105">
        <v>470710</v>
      </c>
      <c r="O47" s="103" t="s">
        <v>86</v>
      </c>
      <c r="P47" s="51"/>
      <c r="S47" s="19"/>
      <c r="T47" s="103"/>
    </row>
    <row r="48" spans="1:20" x14ac:dyDescent="0.3">
      <c r="A48" s="174" t="s">
        <v>118</v>
      </c>
      <c r="B48" s="39">
        <v>2006</v>
      </c>
      <c r="C48" s="101">
        <v>10076581</v>
      </c>
      <c r="D48" s="102"/>
      <c r="E48" s="105">
        <v>2649</v>
      </c>
      <c r="F48" s="101">
        <v>4424</v>
      </c>
      <c r="G48" s="101">
        <v>43693143</v>
      </c>
      <c r="H48" s="101">
        <v>1068035</v>
      </c>
      <c r="I48" s="11">
        <v>1837925</v>
      </c>
      <c r="J48" s="101">
        <v>1506982</v>
      </c>
      <c r="K48" s="101">
        <v>18294813</v>
      </c>
      <c r="L48" s="234">
        <v>45913028</v>
      </c>
      <c r="M48" s="101">
        <v>1553443</v>
      </c>
      <c r="N48" s="105">
        <v>441774</v>
      </c>
      <c r="O48" s="103" t="s">
        <v>86</v>
      </c>
      <c r="P48" s="51"/>
      <c r="S48" s="19"/>
      <c r="T48" s="103"/>
    </row>
    <row r="49" spans="1:20" x14ac:dyDescent="0.3">
      <c r="A49" s="174" t="s">
        <v>118</v>
      </c>
      <c r="B49" s="44">
        <v>2007</v>
      </c>
      <c r="C49" s="101">
        <v>10066158</v>
      </c>
      <c r="D49" s="102"/>
      <c r="E49" s="105">
        <v>2832</v>
      </c>
      <c r="F49" s="101">
        <v>4301</v>
      </c>
      <c r="G49" s="101">
        <v>45094593</v>
      </c>
      <c r="H49" s="101">
        <v>1162179</v>
      </c>
      <c r="I49" s="11">
        <v>1911826</v>
      </c>
      <c r="J49" s="101">
        <v>1473988</v>
      </c>
      <c r="K49" s="101">
        <v>16857509</v>
      </c>
      <c r="L49" s="234">
        <v>42902497</v>
      </c>
      <c r="M49" s="101">
        <v>1529654</v>
      </c>
      <c r="N49" s="105">
        <v>431153</v>
      </c>
      <c r="O49" s="103" t="s">
        <v>86</v>
      </c>
      <c r="P49" s="51"/>
      <c r="S49" s="19"/>
      <c r="T49" s="103"/>
    </row>
    <row r="50" spans="1:20" x14ac:dyDescent="0.3">
      <c r="A50" s="174" t="s">
        <v>118</v>
      </c>
      <c r="B50" s="45">
        <v>2008</v>
      </c>
      <c r="C50" s="101">
        <v>10045401</v>
      </c>
      <c r="D50" s="102"/>
      <c r="E50" s="105">
        <v>3036</v>
      </c>
      <c r="F50" s="101">
        <v>5331</v>
      </c>
      <c r="G50" s="101">
        <v>43082788</v>
      </c>
      <c r="H50" s="101">
        <v>1424551</v>
      </c>
      <c r="I50" s="11">
        <v>2178747</v>
      </c>
      <c r="J50" s="101">
        <v>1445758</v>
      </c>
      <c r="K50" s="101">
        <v>16707705</v>
      </c>
      <c r="L50" s="234">
        <v>46804708</v>
      </c>
      <c r="M50" s="101">
        <v>1508802</v>
      </c>
      <c r="N50" s="105">
        <v>479385</v>
      </c>
      <c r="O50" s="103" t="s">
        <v>86</v>
      </c>
      <c r="P50" s="51"/>
      <c r="S50" s="19"/>
      <c r="T50" s="103"/>
    </row>
    <row r="51" spans="1:20" x14ac:dyDescent="0.3">
      <c r="A51" s="174" t="s">
        <v>118</v>
      </c>
      <c r="B51" s="46">
        <v>2009</v>
      </c>
      <c r="C51" s="101">
        <v>10030975</v>
      </c>
      <c r="D51" s="102"/>
      <c r="E51" s="105">
        <v>3026</v>
      </c>
      <c r="F51" s="101">
        <v>5846</v>
      </c>
      <c r="G51" s="101">
        <v>44114614</v>
      </c>
      <c r="H51" s="101">
        <v>1051198</v>
      </c>
      <c r="I51" s="11">
        <v>2140992</v>
      </c>
      <c r="J51" s="101">
        <v>1511166</v>
      </c>
      <c r="K51" s="101">
        <v>17185954</v>
      </c>
      <c r="L51" s="234">
        <v>45865322</v>
      </c>
      <c r="M51" s="101">
        <v>1492608</v>
      </c>
      <c r="N51" s="105">
        <v>450131</v>
      </c>
      <c r="O51" s="103" t="s">
        <v>86</v>
      </c>
      <c r="P51" s="51"/>
      <c r="S51" s="19"/>
      <c r="T51" s="103"/>
    </row>
    <row r="52" spans="1:20" x14ac:dyDescent="0.3">
      <c r="A52" s="174" t="s">
        <v>118</v>
      </c>
      <c r="B52" s="40">
        <v>2010</v>
      </c>
      <c r="C52" s="101">
        <v>10014324</v>
      </c>
      <c r="D52" s="102"/>
      <c r="E52" s="105">
        <v>3055</v>
      </c>
      <c r="F52" s="101">
        <v>5826</v>
      </c>
      <c r="G52" s="101">
        <v>44313949</v>
      </c>
      <c r="H52" s="101">
        <v>962468</v>
      </c>
      <c r="I52" s="11">
        <v>1972892</v>
      </c>
      <c r="J52" s="101">
        <v>1530956</v>
      </c>
      <c r="K52" s="101">
        <v>17438110</v>
      </c>
      <c r="L52" s="234">
        <v>46644923</v>
      </c>
      <c r="M52" s="101">
        <v>1476856</v>
      </c>
      <c r="N52" s="105">
        <v>474732</v>
      </c>
      <c r="O52" s="103" t="s">
        <v>86</v>
      </c>
      <c r="P52" s="51"/>
      <c r="S52" s="19"/>
      <c r="T52" s="103"/>
    </row>
    <row r="53" spans="1:20" x14ac:dyDescent="0.3">
      <c r="A53" s="174" t="s">
        <v>118</v>
      </c>
      <c r="B53" s="40">
        <v>2011</v>
      </c>
      <c r="C53" s="101">
        <v>9985722</v>
      </c>
      <c r="D53" s="102"/>
      <c r="E53" s="105">
        <v>3073</v>
      </c>
      <c r="F53" s="101">
        <v>5643</v>
      </c>
      <c r="G53" s="101">
        <v>44065386</v>
      </c>
      <c r="H53" s="101">
        <v>975585</v>
      </c>
      <c r="I53" s="11">
        <v>1807655</v>
      </c>
      <c r="J53" s="101">
        <v>1548528</v>
      </c>
      <c r="K53" s="101">
        <v>17308437</v>
      </c>
      <c r="L53" s="234">
        <v>46577582</v>
      </c>
      <c r="M53" s="101">
        <v>1457210</v>
      </c>
      <c r="N53" s="105">
        <v>487359</v>
      </c>
      <c r="O53" s="103" t="s">
        <v>86</v>
      </c>
      <c r="P53" s="51"/>
      <c r="S53" s="19"/>
      <c r="T53" s="103"/>
    </row>
    <row r="54" spans="1:20" x14ac:dyDescent="0.3">
      <c r="A54" s="174" t="s">
        <v>118</v>
      </c>
      <c r="B54" s="40">
        <v>2012</v>
      </c>
      <c r="C54" s="101">
        <v>9931925</v>
      </c>
      <c r="D54" s="102"/>
      <c r="E54" s="105">
        <v>3077</v>
      </c>
      <c r="F54" s="101">
        <v>5547</v>
      </c>
      <c r="G54" s="101">
        <v>43729045</v>
      </c>
      <c r="H54" s="101">
        <v>906024</v>
      </c>
      <c r="I54" s="11">
        <v>1615155</v>
      </c>
      <c r="J54" s="101">
        <v>1520183</v>
      </c>
      <c r="K54" s="101">
        <v>16500031</v>
      </c>
      <c r="L54" s="234">
        <v>45301733</v>
      </c>
      <c r="M54" s="101">
        <v>1440290</v>
      </c>
      <c r="N54" s="105">
        <v>480950</v>
      </c>
      <c r="O54" s="103" t="s">
        <v>86</v>
      </c>
      <c r="P54" s="51"/>
      <c r="S54" s="19"/>
      <c r="T54" s="103"/>
    </row>
    <row r="55" spans="1:20" x14ac:dyDescent="0.3">
      <c r="A55" s="174" t="s">
        <v>118</v>
      </c>
      <c r="B55" s="40">
        <v>2013</v>
      </c>
      <c r="C55" s="101">
        <v>9908798</v>
      </c>
      <c r="D55" s="102"/>
      <c r="E55" s="105">
        <v>3127</v>
      </c>
      <c r="F55" s="101">
        <v>5592</v>
      </c>
      <c r="G55" s="101">
        <v>44382431</v>
      </c>
      <c r="H55" s="101">
        <v>1082462</v>
      </c>
      <c r="I55" s="101">
        <v>2006836</v>
      </c>
      <c r="J55" s="101">
        <v>1505622</v>
      </c>
      <c r="K55" s="101">
        <v>16061952</v>
      </c>
      <c r="L55" s="234">
        <v>43043204</v>
      </c>
      <c r="M55" s="101">
        <v>1430865</v>
      </c>
      <c r="N55" s="105">
        <v>466448</v>
      </c>
      <c r="O55" s="103" t="s">
        <v>86</v>
      </c>
      <c r="P55" s="51"/>
      <c r="S55" s="19"/>
      <c r="T55" s="103"/>
    </row>
    <row r="56" spans="1:20" x14ac:dyDescent="0.3">
      <c r="A56" s="174" t="s">
        <v>118</v>
      </c>
      <c r="B56" s="40">
        <v>2014</v>
      </c>
      <c r="C56" s="101">
        <v>9877365</v>
      </c>
      <c r="D56" s="102"/>
      <c r="E56" s="105">
        <v>3366</v>
      </c>
      <c r="F56" s="101">
        <v>5780</v>
      </c>
      <c r="G56" s="101">
        <v>44126819</v>
      </c>
      <c r="H56" s="101">
        <v>1282816</v>
      </c>
      <c r="I56" s="101">
        <v>2254299</v>
      </c>
      <c r="J56" s="101">
        <v>1526199</v>
      </c>
      <c r="K56" s="101">
        <v>15968934</v>
      </c>
      <c r="L56" s="234">
        <v>43966445</v>
      </c>
      <c r="M56" s="101">
        <v>1425816</v>
      </c>
      <c r="N56" s="105">
        <v>465717</v>
      </c>
      <c r="O56" s="103" t="s">
        <v>86</v>
      </c>
      <c r="P56" s="51"/>
      <c r="S56" s="19"/>
      <c r="T56" s="103"/>
    </row>
    <row r="57" spans="1:20" x14ac:dyDescent="0.3">
      <c r="A57" s="174" t="s">
        <v>118</v>
      </c>
      <c r="B57" s="130">
        <v>2015</v>
      </c>
      <c r="C57" s="101">
        <v>9855571</v>
      </c>
      <c r="D57" s="102"/>
      <c r="E57" s="105">
        <v>3385</v>
      </c>
      <c r="F57" s="101">
        <v>5916</v>
      </c>
      <c r="G57" s="101">
        <v>46869906</v>
      </c>
      <c r="H57" s="101">
        <v>1145695</v>
      </c>
      <c r="I57" s="101">
        <v>2369830</v>
      </c>
      <c r="J57" s="101">
        <v>1516982</v>
      </c>
      <c r="K57" s="101">
        <v>15991767</v>
      </c>
      <c r="L57" s="234">
        <v>43215877</v>
      </c>
      <c r="M57" s="101">
        <v>1427186</v>
      </c>
      <c r="N57" s="105">
        <v>477421</v>
      </c>
      <c r="O57" s="103" t="s">
        <v>86</v>
      </c>
      <c r="P57" s="51"/>
      <c r="S57" s="19"/>
      <c r="T57" s="103"/>
    </row>
    <row r="58" spans="1:20" x14ac:dyDescent="0.3">
      <c r="A58" s="174" t="s">
        <v>118</v>
      </c>
      <c r="B58" s="130">
        <v>2016</v>
      </c>
      <c r="C58" s="101">
        <v>9802687</v>
      </c>
      <c r="D58" s="102"/>
      <c r="E58" s="105">
        <v>3384</v>
      </c>
      <c r="F58" s="101">
        <v>5903</v>
      </c>
      <c r="G58" s="101">
        <v>43553101</v>
      </c>
      <c r="H58" s="101">
        <v>1206723</v>
      </c>
      <c r="I58" s="101">
        <v>2314662</v>
      </c>
      <c r="J58" s="101">
        <v>1513533</v>
      </c>
      <c r="K58" s="101">
        <v>15464140</v>
      </c>
      <c r="L58" s="234">
        <v>44122626</v>
      </c>
      <c r="M58" s="101">
        <v>1424448</v>
      </c>
      <c r="N58" s="105">
        <v>452448</v>
      </c>
      <c r="O58" s="103"/>
      <c r="P58" s="51"/>
      <c r="S58" s="19"/>
      <c r="T58" s="103"/>
    </row>
    <row r="59" spans="1:20" x14ac:dyDescent="0.3">
      <c r="A59" s="174" t="s">
        <v>118</v>
      </c>
      <c r="B59" s="130">
        <v>2017</v>
      </c>
      <c r="C59" s="101">
        <v>9776707</v>
      </c>
      <c r="D59" s="102"/>
      <c r="E59" s="105">
        <v>3385</v>
      </c>
      <c r="F59" s="101">
        <v>5954</v>
      </c>
      <c r="G59" s="101">
        <v>44567922</v>
      </c>
      <c r="H59" s="101">
        <v>1090593</v>
      </c>
      <c r="I59" s="101">
        <v>2351808</v>
      </c>
      <c r="J59" s="101">
        <v>1481636</v>
      </c>
      <c r="K59" s="101">
        <v>14925473</v>
      </c>
      <c r="L59" s="234">
        <v>42798074</v>
      </c>
      <c r="M59" s="101">
        <v>1422865</v>
      </c>
      <c r="N59" s="105">
        <v>441450</v>
      </c>
      <c r="O59" s="103"/>
      <c r="P59" s="51"/>
      <c r="S59" s="19"/>
      <c r="T59" s="103"/>
    </row>
    <row r="60" spans="1:20" x14ac:dyDescent="0.3">
      <c r="A60" s="174" t="s">
        <v>118</v>
      </c>
      <c r="B60" s="130">
        <v>2018</v>
      </c>
      <c r="C60" s="101">
        <v>9765320</v>
      </c>
      <c r="D60" s="102"/>
      <c r="E60" s="105">
        <v>3402</v>
      </c>
      <c r="F60" s="101">
        <v>5600</v>
      </c>
      <c r="G60" s="101">
        <v>44689631</v>
      </c>
      <c r="H60" s="101">
        <v>1137090</v>
      </c>
      <c r="I60" s="101">
        <v>2569928</v>
      </c>
      <c r="J60" s="101">
        <v>1439877</v>
      </c>
      <c r="K60" s="101">
        <v>14304633</v>
      </c>
      <c r="L60" s="234">
        <v>41194328</v>
      </c>
      <c r="M60" s="101">
        <v>1421916</v>
      </c>
      <c r="N60" s="105">
        <v>408186</v>
      </c>
      <c r="O60" s="103"/>
      <c r="P60" s="51"/>
      <c r="S60" s="19"/>
      <c r="T60" s="103"/>
    </row>
    <row r="61" spans="1:20" x14ac:dyDescent="0.3">
      <c r="A61" s="174" t="s">
        <v>118</v>
      </c>
      <c r="B61" s="130">
        <v>2019</v>
      </c>
      <c r="C61" s="101">
        <v>9756081</v>
      </c>
      <c r="D61" s="102"/>
      <c r="E61" s="105">
        <v>3389</v>
      </c>
      <c r="F61" s="101">
        <v>5464</v>
      </c>
      <c r="G61" s="101">
        <v>40431008</v>
      </c>
      <c r="H61" s="101">
        <v>1009822</v>
      </c>
      <c r="I61" s="101">
        <v>2354630</v>
      </c>
      <c r="J61" s="101">
        <v>1379128</v>
      </c>
      <c r="K61" s="101">
        <v>14145665</v>
      </c>
      <c r="L61" s="234">
        <v>42615029</v>
      </c>
      <c r="M61" s="101">
        <v>1421739</v>
      </c>
      <c r="N61" s="105">
        <v>386946</v>
      </c>
      <c r="O61" s="103"/>
      <c r="P61" s="51"/>
      <c r="S61" s="19"/>
      <c r="T61" s="103"/>
    </row>
    <row r="62" spans="1:20" ht="26" x14ac:dyDescent="0.3">
      <c r="A62" s="174" t="s">
        <v>119</v>
      </c>
      <c r="B62" s="29">
        <v>1960</v>
      </c>
      <c r="C62" s="102"/>
      <c r="D62" s="102"/>
      <c r="E62" s="106">
        <v>5105</v>
      </c>
      <c r="F62" s="62"/>
      <c r="G62" s="11">
        <v>4866380</v>
      </c>
      <c r="H62" s="57"/>
      <c r="I62" s="57"/>
      <c r="J62" s="11">
        <v>708090</v>
      </c>
      <c r="K62" s="57"/>
      <c r="L62" s="11">
        <v>8743830</v>
      </c>
      <c r="M62" s="102"/>
      <c r="N62" s="62"/>
      <c r="O62" s="103" t="s">
        <v>2</v>
      </c>
      <c r="P62" s="51"/>
      <c r="Q62" s="12"/>
      <c r="R62" s="12"/>
      <c r="S62" s="12"/>
      <c r="T62" s="12"/>
    </row>
    <row r="63" spans="1:20" ht="26" x14ac:dyDescent="0.3">
      <c r="A63" s="174" t="s">
        <v>119</v>
      </c>
      <c r="B63" s="29">
        <v>1961</v>
      </c>
      <c r="C63" s="102"/>
      <c r="D63" s="102"/>
      <c r="E63" s="11">
        <v>4396</v>
      </c>
      <c r="F63" s="62"/>
      <c r="G63" s="11">
        <v>4490228</v>
      </c>
      <c r="H63" s="57"/>
      <c r="I63" s="62"/>
      <c r="J63" s="11">
        <v>505969</v>
      </c>
      <c r="K63" s="57"/>
      <c r="L63" s="11">
        <v>8255062</v>
      </c>
      <c r="M63" s="102"/>
      <c r="N63" s="62"/>
      <c r="O63" s="103" t="s">
        <v>2</v>
      </c>
      <c r="P63" s="51"/>
      <c r="Q63" s="12"/>
      <c r="R63" s="12"/>
      <c r="S63" s="12"/>
      <c r="T63" s="12"/>
    </row>
    <row r="64" spans="1:20" ht="26" x14ac:dyDescent="0.3">
      <c r="A64" s="174" t="s">
        <v>119</v>
      </c>
      <c r="B64" s="29">
        <v>1962</v>
      </c>
      <c r="C64" s="102"/>
      <c r="D64" s="102"/>
      <c r="E64" s="11">
        <v>4442</v>
      </c>
      <c r="F64" s="62"/>
      <c r="G64" s="11">
        <v>4573438</v>
      </c>
      <c r="H64" s="57"/>
      <c r="I64" s="62"/>
      <c r="J64" s="11">
        <v>587363</v>
      </c>
      <c r="K64" s="57"/>
      <c r="L64" s="11">
        <v>8682484</v>
      </c>
      <c r="M64" s="102"/>
      <c r="N64" s="62"/>
      <c r="O64" s="103" t="s">
        <v>2</v>
      </c>
      <c r="P64" s="51"/>
      <c r="Q64" s="12"/>
      <c r="R64" s="12"/>
      <c r="S64" s="12"/>
      <c r="T64" s="12"/>
    </row>
    <row r="65" spans="1:23" ht="26" x14ac:dyDescent="0.3">
      <c r="A65" s="174" t="s">
        <v>119</v>
      </c>
      <c r="B65" s="29">
        <v>1963</v>
      </c>
      <c r="C65" s="102"/>
      <c r="D65" s="102"/>
      <c r="E65" s="11">
        <v>4593</v>
      </c>
      <c r="F65" s="62"/>
      <c r="G65" s="11">
        <v>5195417</v>
      </c>
      <c r="H65" s="57"/>
      <c r="I65" s="62"/>
      <c r="J65" s="11">
        <v>575325</v>
      </c>
      <c r="K65" s="57"/>
      <c r="L65" s="11">
        <v>8617679</v>
      </c>
      <c r="M65" s="102"/>
      <c r="N65" s="62"/>
      <c r="O65" s="103" t="s">
        <v>2</v>
      </c>
      <c r="P65" s="51"/>
      <c r="Q65" s="12"/>
      <c r="R65" s="12"/>
      <c r="S65" s="12"/>
      <c r="T65" s="12"/>
    </row>
    <row r="66" spans="1:23" ht="26" x14ac:dyDescent="0.3">
      <c r="A66" s="174" t="s">
        <v>119</v>
      </c>
      <c r="B66" s="29">
        <v>1964</v>
      </c>
      <c r="C66" s="102"/>
      <c r="D66" s="102"/>
      <c r="E66" s="11">
        <v>4080</v>
      </c>
      <c r="F66" s="62"/>
      <c r="G66" s="11">
        <v>5069397</v>
      </c>
      <c r="H66" s="57"/>
      <c r="I66" s="62"/>
      <c r="J66" s="11">
        <v>560759</v>
      </c>
      <c r="K66" s="57"/>
      <c r="L66" s="11">
        <v>8451184</v>
      </c>
      <c r="M66" s="102"/>
      <c r="N66" s="62"/>
      <c r="O66" s="103" t="s">
        <v>2</v>
      </c>
      <c r="P66" s="51"/>
      <c r="Q66" s="12"/>
      <c r="R66" s="12"/>
      <c r="S66" s="12"/>
      <c r="T66" s="12"/>
    </row>
    <row r="67" spans="1:23" ht="26" x14ac:dyDescent="0.3">
      <c r="A67" s="174" t="s">
        <v>119</v>
      </c>
      <c r="B67" s="29">
        <v>1965</v>
      </c>
      <c r="C67" s="102"/>
      <c r="D67" s="102"/>
      <c r="E67" s="11">
        <v>4009</v>
      </c>
      <c r="F67" s="62"/>
      <c r="G67" s="11">
        <v>5321238</v>
      </c>
      <c r="H67" s="57"/>
      <c r="I67" s="62"/>
      <c r="J67" s="11">
        <v>558096</v>
      </c>
      <c r="K67" s="57"/>
      <c r="L67" s="11">
        <v>9413836</v>
      </c>
      <c r="M67" s="102"/>
      <c r="N67" s="62"/>
      <c r="O67" s="103" t="s">
        <v>2</v>
      </c>
      <c r="P67" s="51"/>
      <c r="Q67" s="12"/>
      <c r="R67" s="12"/>
      <c r="S67" s="12"/>
      <c r="T67" s="12"/>
    </row>
    <row r="68" spans="1:23" ht="26" x14ac:dyDescent="0.3">
      <c r="A68" s="174" t="s">
        <v>119</v>
      </c>
      <c r="B68" s="29">
        <v>1966</v>
      </c>
      <c r="C68" s="102"/>
      <c r="D68" s="102"/>
      <c r="E68" s="11">
        <v>4089</v>
      </c>
      <c r="F68" s="62"/>
      <c r="G68" s="11">
        <v>5773636</v>
      </c>
      <c r="H68" s="57"/>
      <c r="I68" s="62"/>
      <c r="J68" s="11">
        <v>607656</v>
      </c>
      <c r="K68" s="57"/>
      <c r="L68" s="11">
        <v>10303600</v>
      </c>
      <c r="M68" s="102"/>
      <c r="N68" s="62"/>
      <c r="O68" s="103" t="s">
        <v>2</v>
      </c>
      <c r="P68" s="51"/>
      <c r="Q68" s="12"/>
      <c r="R68" s="12"/>
      <c r="S68" s="12"/>
      <c r="T68" s="12"/>
    </row>
    <row r="69" spans="1:23" ht="26" x14ac:dyDescent="0.3">
      <c r="A69" s="174" t="s">
        <v>119</v>
      </c>
      <c r="B69" s="29">
        <v>1967</v>
      </c>
      <c r="C69" s="102"/>
      <c r="D69" s="102"/>
      <c r="E69" s="11">
        <v>4056</v>
      </c>
      <c r="F69" s="62"/>
      <c r="G69" s="11">
        <v>6053057</v>
      </c>
      <c r="H69" s="57"/>
      <c r="I69" s="62"/>
      <c r="J69" s="11">
        <v>612925</v>
      </c>
      <c r="K69" s="57"/>
      <c r="L69" s="11">
        <v>10423851</v>
      </c>
      <c r="M69" s="102"/>
      <c r="N69" s="57"/>
      <c r="O69" s="103" t="s">
        <v>2</v>
      </c>
      <c r="P69" s="51"/>
      <c r="Q69" s="12"/>
      <c r="R69" s="12"/>
      <c r="S69" s="12"/>
      <c r="T69" s="12"/>
      <c r="W69" s="11"/>
    </row>
    <row r="70" spans="1:23" ht="26" x14ac:dyDescent="0.3">
      <c r="A70" s="174" t="s">
        <v>119</v>
      </c>
      <c r="B70" s="29">
        <v>1968</v>
      </c>
      <c r="C70" s="102"/>
      <c r="D70" s="102"/>
      <c r="E70" s="11">
        <v>3888</v>
      </c>
      <c r="F70" s="62"/>
      <c r="G70" s="11">
        <v>6299303</v>
      </c>
      <c r="H70" s="57"/>
      <c r="I70" s="62"/>
      <c r="J70" s="11">
        <v>621803</v>
      </c>
      <c r="K70" s="57"/>
      <c r="L70" s="11">
        <v>10818644</v>
      </c>
      <c r="M70" s="102"/>
      <c r="N70" s="57"/>
      <c r="O70" s="103" t="s">
        <v>2</v>
      </c>
      <c r="P70" s="52"/>
      <c r="Q70" s="12"/>
      <c r="R70" s="12"/>
      <c r="S70" s="12"/>
      <c r="T70" s="103"/>
    </row>
    <row r="71" spans="1:23" ht="26" x14ac:dyDescent="0.3">
      <c r="A71" s="174" t="s">
        <v>119</v>
      </c>
      <c r="B71" s="29">
        <v>1969</v>
      </c>
      <c r="C71" s="102"/>
      <c r="D71" s="102"/>
      <c r="E71" s="11">
        <v>3819</v>
      </c>
      <c r="F71" s="62"/>
      <c r="G71" s="11">
        <v>6744049</v>
      </c>
      <c r="H71" s="57"/>
      <c r="I71" s="62"/>
      <c r="J71" s="101">
        <v>627384</v>
      </c>
      <c r="K71" s="57"/>
      <c r="L71" s="11">
        <v>10960196</v>
      </c>
      <c r="M71" s="102"/>
      <c r="N71" s="57"/>
      <c r="O71" s="103" t="s">
        <v>2</v>
      </c>
      <c r="P71" s="51"/>
      <c r="Q71" s="12"/>
      <c r="R71" s="12"/>
      <c r="S71" s="12"/>
      <c r="T71" s="103"/>
    </row>
    <row r="72" spans="1:23" ht="26" x14ac:dyDescent="0.3">
      <c r="A72" s="174" t="s">
        <v>119</v>
      </c>
      <c r="B72" s="37">
        <v>1970</v>
      </c>
      <c r="C72" s="102"/>
      <c r="D72" s="102"/>
      <c r="E72" s="106">
        <v>3958</v>
      </c>
      <c r="F72" s="104">
        <v>4189</v>
      </c>
      <c r="G72" s="106">
        <v>6991385</v>
      </c>
      <c r="H72" s="107"/>
      <c r="I72" s="104">
        <v>12437.742</v>
      </c>
      <c r="J72" s="106">
        <v>642075</v>
      </c>
      <c r="K72" s="15">
        <v>4129760</v>
      </c>
      <c r="L72" s="106">
        <v>11297691</v>
      </c>
      <c r="M72" s="102"/>
      <c r="N72" s="107"/>
      <c r="O72" s="103" t="s">
        <v>2</v>
      </c>
      <c r="P72" s="51"/>
      <c r="Q72" s="15"/>
      <c r="R72" s="15"/>
      <c r="S72" s="15"/>
      <c r="T72" s="103"/>
    </row>
    <row r="73" spans="1:23" ht="26" x14ac:dyDescent="0.3">
      <c r="A73" s="174" t="s">
        <v>119</v>
      </c>
      <c r="B73" s="38">
        <v>1971</v>
      </c>
      <c r="C73" s="102"/>
      <c r="D73" s="102"/>
      <c r="E73" s="63">
        <v>3585</v>
      </c>
      <c r="F73" s="63">
        <v>3869</v>
      </c>
      <c r="G73" s="63">
        <v>7398117</v>
      </c>
      <c r="H73" s="64"/>
      <c r="I73" s="104">
        <v>12997.522999999999</v>
      </c>
      <c r="J73" s="19">
        <v>651181</v>
      </c>
      <c r="K73" s="65">
        <v>4123582</v>
      </c>
      <c r="L73" s="63">
        <v>11368856</v>
      </c>
      <c r="M73" s="102"/>
      <c r="N73" s="64"/>
      <c r="O73" s="103" t="s">
        <v>2</v>
      </c>
      <c r="P73" s="51"/>
      <c r="Q73" s="65"/>
      <c r="R73" s="65"/>
      <c r="S73" s="65"/>
      <c r="T73" s="103"/>
    </row>
    <row r="74" spans="1:23" s="92" customFormat="1" ht="26" x14ac:dyDescent="0.3">
      <c r="A74" s="174" t="s">
        <v>119</v>
      </c>
      <c r="B74" s="39">
        <v>1972</v>
      </c>
      <c r="C74" s="102"/>
      <c r="D74" s="102"/>
      <c r="E74" s="19">
        <v>3530</v>
      </c>
      <c r="F74" s="19">
        <v>3885</v>
      </c>
      <c r="G74" s="19">
        <v>7711577</v>
      </c>
      <c r="H74" s="91"/>
      <c r="I74" s="104">
        <v>14145.909</v>
      </c>
      <c r="J74" s="19">
        <v>662810</v>
      </c>
      <c r="K74" s="19">
        <v>4347436</v>
      </c>
      <c r="L74" s="19">
        <v>11770329</v>
      </c>
      <c r="M74" s="102"/>
      <c r="N74" s="91"/>
      <c r="O74" s="103" t="s">
        <v>2</v>
      </c>
      <c r="P74" s="51"/>
      <c r="Q74" s="19"/>
      <c r="R74" s="19"/>
      <c r="S74" s="19"/>
    </row>
    <row r="75" spans="1:23" ht="26" x14ac:dyDescent="0.3">
      <c r="A75" s="174" t="s">
        <v>119</v>
      </c>
      <c r="B75" s="67">
        <v>1973</v>
      </c>
      <c r="C75" s="102"/>
      <c r="D75" s="102"/>
      <c r="E75" s="19">
        <v>3492</v>
      </c>
      <c r="F75" s="19">
        <v>4034</v>
      </c>
      <c r="G75" s="19">
        <v>7567133</v>
      </c>
      <c r="H75" s="91"/>
      <c r="I75" s="104">
        <v>15239.991</v>
      </c>
      <c r="J75" s="19">
        <v>666379</v>
      </c>
      <c r="K75" s="19">
        <v>4205253</v>
      </c>
      <c r="L75" s="105">
        <v>11550617</v>
      </c>
      <c r="M75" s="102"/>
      <c r="N75" s="91"/>
      <c r="O75" s="103" t="s">
        <v>2</v>
      </c>
      <c r="P75" s="51"/>
      <c r="Q75" s="19"/>
      <c r="R75" s="19"/>
      <c r="S75" s="19"/>
      <c r="T75" s="103"/>
    </row>
    <row r="76" spans="1:23" ht="26" x14ac:dyDescent="0.3">
      <c r="A76" s="174" t="s">
        <v>119</v>
      </c>
      <c r="B76" s="40">
        <v>1974</v>
      </c>
      <c r="C76" s="102"/>
      <c r="D76" s="102"/>
      <c r="E76" s="5">
        <v>3185</v>
      </c>
      <c r="F76" s="5">
        <v>4140</v>
      </c>
      <c r="G76" s="5">
        <v>8170154</v>
      </c>
      <c r="H76" s="4"/>
      <c r="I76" s="104">
        <v>16460.580000000002</v>
      </c>
      <c r="J76" s="19">
        <v>668109</v>
      </c>
      <c r="K76" s="3">
        <v>4338868</v>
      </c>
      <c r="L76" s="47">
        <v>11872997</v>
      </c>
      <c r="M76" s="102"/>
      <c r="N76" s="4"/>
      <c r="O76" s="103" t="s">
        <v>2</v>
      </c>
      <c r="P76" s="51"/>
      <c r="Q76" s="4"/>
      <c r="R76" s="3"/>
      <c r="S76" s="19"/>
      <c r="T76" s="103"/>
    </row>
    <row r="77" spans="1:23" ht="26" x14ac:dyDescent="0.3">
      <c r="A77" s="174" t="s">
        <v>119</v>
      </c>
      <c r="B77" s="40">
        <v>1975</v>
      </c>
      <c r="C77" s="102"/>
      <c r="D77" s="102"/>
      <c r="E77" s="9">
        <v>3213</v>
      </c>
      <c r="F77" s="9">
        <v>3993</v>
      </c>
      <c r="G77" s="9">
        <v>8518808</v>
      </c>
      <c r="H77" s="58"/>
      <c r="I77" s="104">
        <v>17492.870999999999</v>
      </c>
      <c r="J77" s="19">
        <v>661247</v>
      </c>
      <c r="K77" s="10">
        <v>4431684</v>
      </c>
      <c r="L77" s="105">
        <v>11988624</v>
      </c>
      <c r="M77" s="102"/>
      <c r="N77" s="58"/>
      <c r="O77" s="103" t="s">
        <v>2</v>
      </c>
      <c r="P77" s="51"/>
      <c r="Q77" s="10"/>
      <c r="R77" s="10"/>
      <c r="S77" s="10"/>
      <c r="T77" s="103"/>
    </row>
    <row r="78" spans="1:23" ht="26" x14ac:dyDescent="0.3">
      <c r="A78" s="174" t="s">
        <v>119</v>
      </c>
      <c r="B78" s="40">
        <v>1976</v>
      </c>
      <c r="C78" s="102"/>
      <c r="D78" s="102"/>
      <c r="E78" s="32">
        <v>4706</v>
      </c>
      <c r="F78" s="13">
        <v>4307</v>
      </c>
      <c r="G78" s="13">
        <v>8743973</v>
      </c>
      <c r="H78" s="59"/>
      <c r="I78" s="104">
        <v>20201.772000000001</v>
      </c>
      <c r="J78" s="19">
        <v>630011</v>
      </c>
      <c r="K78" s="13">
        <v>4447881</v>
      </c>
      <c r="L78" s="101">
        <v>12512101</v>
      </c>
      <c r="M78" s="102"/>
      <c r="N78" s="59"/>
      <c r="O78" s="103" t="s">
        <v>2</v>
      </c>
      <c r="P78" s="51"/>
      <c r="Q78" s="13"/>
      <c r="R78" s="13"/>
      <c r="S78" s="13"/>
      <c r="T78" s="103"/>
    </row>
    <row r="79" spans="1:23" ht="26" x14ac:dyDescent="0.3">
      <c r="A79" s="174" t="s">
        <v>119</v>
      </c>
      <c r="B79" s="40">
        <v>1977</v>
      </c>
      <c r="C79" s="102"/>
      <c r="D79" s="102"/>
      <c r="E79" s="16">
        <v>5440</v>
      </c>
      <c r="F79" s="17">
        <v>5094</v>
      </c>
      <c r="G79" s="17">
        <v>9195661</v>
      </c>
      <c r="H79" s="60"/>
      <c r="I79" s="104">
        <v>21867.079000000002</v>
      </c>
      <c r="J79" s="19">
        <v>673045</v>
      </c>
      <c r="K79" s="17">
        <v>4364713</v>
      </c>
      <c r="L79" s="101">
        <v>12309459</v>
      </c>
      <c r="M79" s="102"/>
      <c r="N79" s="60"/>
      <c r="O79" s="103" t="s">
        <v>2</v>
      </c>
      <c r="P79" s="51"/>
      <c r="Q79" s="17"/>
      <c r="R79" s="17"/>
      <c r="S79" s="17"/>
      <c r="T79" s="103"/>
    </row>
    <row r="80" spans="1:23" ht="26" x14ac:dyDescent="0.3">
      <c r="A80" s="174" t="s">
        <v>119</v>
      </c>
      <c r="B80" s="41">
        <v>1978</v>
      </c>
      <c r="C80" s="102"/>
      <c r="D80" s="102"/>
      <c r="E80" s="68">
        <v>5538</v>
      </c>
      <c r="F80" s="69">
        <v>5227</v>
      </c>
      <c r="G80" s="69">
        <v>9522958</v>
      </c>
      <c r="H80" s="70"/>
      <c r="I80" s="104">
        <v>24263.483</v>
      </c>
      <c r="J80" s="19">
        <v>667938</v>
      </c>
      <c r="K80" s="69">
        <v>4415633</v>
      </c>
      <c r="L80" s="90">
        <v>12281775</v>
      </c>
      <c r="M80" s="102"/>
      <c r="N80" s="70"/>
      <c r="O80" s="103" t="s">
        <v>2</v>
      </c>
      <c r="P80" s="51"/>
      <c r="Q80" s="69"/>
      <c r="R80" s="69"/>
      <c r="S80" s="69"/>
      <c r="T80" s="103"/>
    </row>
    <row r="81" spans="1:20" ht="26" x14ac:dyDescent="0.3">
      <c r="A81" s="174" t="s">
        <v>119</v>
      </c>
      <c r="B81" s="41">
        <v>1979</v>
      </c>
      <c r="C81" s="102"/>
      <c r="D81" s="102"/>
      <c r="E81" s="19">
        <v>5562</v>
      </c>
      <c r="F81" s="69">
        <v>5648</v>
      </c>
      <c r="G81" s="19">
        <v>9802697</v>
      </c>
      <c r="H81" s="91"/>
      <c r="I81" s="104">
        <v>25983.503000000001</v>
      </c>
      <c r="J81" s="19">
        <v>639735</v>
      </c>
      <c r="K81" s="19">
        <v>4106676</v>
      </c>
      <c r="L81" s="101">
        <v>11497870</v>
      </c>
      <c r="M81" s="102"/>
      <c r="N81" s="91"/>
      <c r="O81" s="103" t="s">
        <v>2</v>
      </c>
      <c r="P81" s="51"/>
      <c r="Q81" s="19"/>
      <c r="R81" s="19"/>
      <c r="S81" s="19"/>
      <c r="T81" s="103"/>
    </row>
    <row r="82" spans="1:20" ht="26" x14ac:dyDescent="0.3">
      <c r="A82" s="174" t="s">
        <v>119</v>
      </c>
      <c r="B82" s="41">
        <v>1980</v>
      </c>
      <c r="C82" s="102"/>
      <c r="D82" s="102"/>
      <c r="E82" s="6">
        <v>5583</v>
      </c>
      <c r="F82" s="8">
        <v>5714</v>
      </c>
      <c r="G82" s="8">
        <v>10179497</v>
      </c>
      <c r="H82" s="57"/>
      <c r="I82" s="104">
        <v>25613.84</v>
      </c>
      <c r="J82" s="19">
        <v>621001</v>
      </c>
      <c r="K82" s="6">
        <v>4104464</v>
      </c>
      <c r="L82" s="93">
        <v>11301699</v>
      </c>
      <c r="M82" s="102"/>
      <c r="N82" s="34"/>
      <c r="O82" s="103" t="s">
        <v>2</v>
      </c>
      <c r="P82" s="51"/>
      <c r="Q82" s="8"/>
      <c r="R82" s="6"/>
      <c r="S82" s="6"/>
      <c r="T82" s="103"/>
    </row>
    <row r="83" spans="1:20" ht="26" x14ac:dyDescent="0.3">
      <c r="A83" s="174" t="s">
        <v>119</v>
      </c>
      <c r="B83" s="41">
        <v>1981</v>
      </c>
      <c r="C83" s="102"/>
      <c r="D83" s="102"/>
      <c r="E83" s="11">
        <v>5591</v>
      </c>
      <c r="F83" s="12">
        <v>5529</v>
      </c>
      <c r="G83" s="12">
        <v>10580379</v>
      </c>
      <c r="H83" s="57"/>
      <c r="I83" s="104">
        <v>27778.190999999999</v>
      </c>
      <c r="J83" s="19">
        <v>619568</v>
      </c>
      <c r="K83" s="12">
        <v>4008637</v>
      </c>
      <c r="L83" s="101">
        <v>11162884</v>
      </c>
      <c r="M83" s="102"/>
      <c r="N83" s="57"/>
      <c r="O83" s="103" t="s">
        <v>2</v>
      </c>
      <c r="P83" s="51"/>
      <c r="Q83" s="12"/>
      <c r="R83" s="12"/>
      <c r="S83" s="12"/>
      <c r="T83" s="103"/>
    </row>
    <row r="84" spans="1:20" ht="26" x14ac:dyDescent="0.3">
      <c r="A84" s="174" t="s">
        <v>119</v>
      </c>
      <c r="B84" s="41">
        <v>1982</v>
      </c>
      <c r="C84" s="102"/>
      <c r="D84" s="102"/>
      <c r="E84" s="14">
        <v>5430</v>
      </c>
      <c r="F84" s="15">
        <v>4798</v>
      </c>
      <c r="G84" s="15">
        <v>11206740</v>
      </c>
      <c r="H84" s="57"/>
      <c r="I84" s="104">
        <v>30332.424999999999</v>
      </c>
      <c r="J84" s="19">
        <v>609447</v>
      </c>
      <c r="K84" s="15">
        <v>3904342</v>
      </c>
      <c r="L84" s="101">
        <v>10914561</v>
      </c>
      <c r="M84" s="102"/>
      <c r="N84" s="61"/>
      <c r="O84" s="103" t="s">
        <v>2</v>
      </c>
      <c r="P84" s="51"/>
      <c r="Q84" s="15"/>
      <c r="R84" s="15"/>
      <c r="S84" s="15"/>
      <c r="T84" s="103"/>
    </row>
    <row r="85" spans="1:20" ht="26" x14ac:dyDescent="0.3">
      <c r="A85" s="174" t="s">
        <v>119</v>
      </c>
      <c r="B85" s="41">
        <v>1983</v>
      </c>
      <c r="C85" s="102"/>
      <c r="D85" s="102"/>
      <c r="E85" s="63">
        <v>5201</v>
      </c>
      <c r="F85" s="65">
        <v>5294</v>
      </c>
      <c r="G85" s="65">
        <v>11698163</v>
      </c>
      <c r="H85" s="57"/>
      <c r="I85" s="104">
        <v>30947.603999999999</v>
      </c>
      <c r="J85" s="19">
        <v>600410</v>
      </c>
      <c r="K85" s="65">
        <v>3823181</v>
      </c>
      <c r="L85" s="65">
        <v>10700766</v>
      </c>
      <c r="M85" s="102"/>
      <c r="N85" s="64"/>
      <c r="O85" s="103" t="s">
        <v>2</v>
      </c>
      <c r="P85" s="51"/>
      <c r="Q85" s="65"/>
      <c r="R85" s="65"/>
      <c r="S85" s="65"/>
      <c r="T85" s="103"/>
    </row>
    <row r="86" spans="1:20" s="92" customFormat="1" ht="26" x14ac:dyDescent="0.3">
      <c r="A86" s="174" t="s">
        <v>119</v>
      </c>
      <c r="B86" s="41">
        <v>1984</v>
      </c>
      <c r="C86" s="102"/>
      <c r="D86" s="102"/>
      <c r="E86" s="19">
        <v>4937</v>
      </c>
      <c r="F86" s="19">
        <v>5101</v>
      </c>
      <c r="G86" s="19">
        <v>11889683</v>
      </c>
      <c r="H86" s="57"/>
      <c r="I86" s="104">
        <v>30839.155999999999</v>
      </c>
      <c r="J86" s="19">
        <v>603832</v>
      </c>
      <c r="K86" s="19">
        <v>3969160</v>
      </c>
      <c r="L86" s="19">
        <v>10717280</v>
      </c>
      <c r="M86" s="102"/>
      <c r="N86" s="91"/>
      <c r="O86" s="103" t="s">
        <v>2</v>
      </c>
      <c r="P86" s="51"/>
      <c r="Q86" s="19"/>
      <c r="R86" s="19"/>
      <c r="S86" s="19"/>
    </row>
    <row r="87" spans="1:20" ht="26" x14ac:dyDescent="0.3">
      <c r="A87" s="174" t="s">
        <v>119</v>
      </c>
      <c r="B87" s="41">
        <v>1985</v>
      </c>
      <c r="C87" s="102"/>
      <c r="D87" s="102"/>
      <c r="E87" s="33">
        <v>5003</v>
      </c>
      <c r="F87" s="7">
        <v>5308</v>
      </c>
      <c r="G87" s="7">
        <v>12063377</v>
      </c>
      <c r="H87" s="11">
        <v>562282</v>
      </c>
      <c r="I87" s="104">
        <v>30019.198</v>
      </c>
      <c r="J87" s="19">
        <v>589432</v>
      </c>
      <c r="K87" s="7">
        <v>3973724</v>
      </c>
      <c r="L87" s="101">
        <v>10410089</v>
      </c>
      <c r="M87" s="102"/>
      <c r="N87" s="105">
        <v>41896</v>
      </c>
      <c r="O87" s="103" t="s">
        <v>2</v>
      </c>
      <c r="P87" s="51"/>
      <c r="Q87" s="7"/>
      <c r="R87" s="7"/>
      <c r="S87" s="7"/>
      <c r="T87" s="103"/>
    </row>
    <row r="88" spans="1:20" ht="26" x14ac:dyDescent="0.3">
      <c r="A88" s="174" t="s">
        <v>119</v>
      </c>
      <c r="B88" s="41">
        <v>1986</v>
      </c>
      <c r="C88" s="102"/>
      <c r="D88" s="102"/>
      <c r="E88" s="11">
        <v>4754</v>
      </c>
      <c r="F88" s="11">
        <v>4997</v>
      </c>
      <c r="G88" s="11">
        <v>12261470</v>
      </c>
      <c r="H88" s="11">
        <v>621828</v>
      </c>
      <c r="I88" s="104">
        <v>33226.101999999999</v>
      </c>
      <c r="J88" s="11">
        <v>583226</v>
      </c>
      <c r="K88" s="11">
        <v>3796341</v>
      </c>
      <c r="L88" s="11">
        <v>9988682</v>
      </c>
      <c r="M88" s="102"/>
      <c r="N88" s="11">
        <v>39139</v>
      </c>
      <c r="O88" s="103" t="s">
        <v>2</v>
      </c>
      <c r="P88" s="51"/>
      <c r="Q88" s="12"/>
      <c r="R88" s="12"/>
      <c r="S88" s="12"/>
      <c r="T88" s="103"/>
    </row>
    <row r="89" spans="1:20" ht="26" x14ac:dyDescent="0.3">
      <c r="A89" s="174" t="s">
        <v>119</v>
      </c>
      <c r="B89" s="41">
        <v>1987</v>
      </c>
      <c r="C89" s="102"/>
      <c r="D89" s="102"/>
      <c r="E89" s="11">
        <v>4546</v>
      </c>
      <c r="F89" s="12">
        <v>4728</v>
      </c>
      <c r="G89" s="12">
        <v>12363248</v>
      </c>
      <c r="H89" s="11">
        <v>581768</v>
      </c>
      <c r="I89" s="104">
        <v>31718.256000000001</v>
      </c>
      <c r="J89" s="19">
        <v>563712</v>
      </c>
      <c r="K89" s="12">
        <v>3573007</v>
      </c>
      <c r="L89" s="101">
        <v>9366448</v>
      </c>
      <c r="M89" s="102"/>
      <c r="N89" s="11">
        <v>40629</v>
      </c>
      <c r="O89" s="103" t="s">
        <v>2</v>
      </c>
      <c r="P89" s="51"/>
      <c r="Q89" s="12"/>
      <c r="R89" s="12"/>
      <c r="S89" s="12"/>
      <c r="T89" s="103"/>
    </row>
    <row r="90" spans="1:20" ht="26" x14ac:dyDescent="0.3">
      <c r="A90" s="174" t="s">
        <v>119</v>
      </c>
      <c r="B90" s="41">
        <v>1988</v>
      </c>
      <c r="C90" s="102"/>
      <c r="D90" s="102"/>
      <c r="E90" s="14">
        <v>4321</v>
      </c>
      <c r="F90" s="15">
        <v>4378</v>
      </c>
      <c r="G90" s="15">
        <v>12316626</v>
      </c>
      <c r="H90" s="11">
        <v>535120</v>
      </c>
      <c r="I90" s="104">
        <v>35766.283000000003</v>
      </c>
      <c r="J90" s="19">
        <v>521085</v>
      </c>
      <c r="K90" s="15">
        <v>3374333</v>
      </c>
      <c r="L90" s="101">
        <v>8909877</v>
      </c>
      <c r="M90" s="102"/>
      <c r="N90" s="14">
        <v>36555</v>
      </c>
      <c r="O90" s="103" t="s">
        <v>2</v>
      </c>
      <c r="P90" s="51"/>
      <c r="Q90" s="15"/>
      <c r="R90" s="15"/>
      <c r="S90" s="15"/>
      <c r="T90" s="103"/>
    </row>
    <row r="91" spans="1:20" ht="26" x14ac:dyDescent="0.3">
      <c r="A91" s="174" t="s">
        <v>119</v>
      </c>
      <c r="B91" s="41">
        <v>1989</v>
      </c>
      <c r="C91" s="102"/>
      <c r="D91" s="102"/>
      <c r="E91" s="63">
        <v>3931</v>
      </c>
      <c r="F91" s="65">
        <v>3965</v>
      </c>
      <c r="G91" s="65">
        <v>12080425</v>
      </c>
      <c r="H91" s="11">
        <v>462385</v>
      </c>
      <c r="I91" s="104">
        <v>34737.559000000001</v>
      </c>
      <c r="J91" s="19">
        <v>466825</v>
      </c>
      <c r="K91" s="65">
        <v>3117382</v>
      </c>
      <c r="L91" s="65">
        <v>8211606</v>
      </c>
      <c r="M91" s="102"/>
      <c r="N91" s="63">
        <v>34371</v>
      </c>
      <c r="O91" s="103" t="s">
        <v>2</v>
      </c>
      <c r="P91" s="51"/>
      <c r="Q91" s="65"/>
      <c r="R91" s="65"/>
      <c r="S91" s="65"/>
      <c r="T91" s="103"/>
    </row>
    <row r="92" spans="1:20" s="94" customFormat="1" ht="26" x14ac:dyDescent="0.3">
      <c r="A92" s="174" t="s">
        <v>119</v>
      </c>
      <c r="B92" s="42">
        <v>1990</v>
      </c>
      <c r="C92" s="102"/>
      <c r="D92" s="102"/>
      <c r="E92" s="19">
        <v>3171</v>
      </c>
      <c r="F92" s="19">
        <v>3129</v>
      </c>
      <c r="G92" s="19">
        <v>10710701</v>
      </c>
      <c r="H92" s="11">
        <v>366536</v>
      </c>
      <c r="I92" s="104">
        <v>35234.370999999999</v>
      </c>
      <c r="J92" s="19">
        <v>369730</v>
      </c>
      <c r="K92" s="19">
        <v>2559156</v>
      </c>
      <c r="L92" s="19">
        <v>6708575</v>
      </c>
      <c r="M92" s="102"/>
      <c r="N92" s="19">
        <v>27604</v>
      </c>
      <c r="O92" s="103" t="s">
        <v>17</v>
      </c>
      <c r="P92" s="51"/>
      <c r="Q92" s="19"/>
      <c r="R92" s="19"/>
      <c r="S92" s="19"/>
    </row>
    <row r="93" spans="1:20" s="92" customFormat="1" ht="26" x14ac:dyDescent="0.3">
      <c r="A93" s="174" t="s">
        <v>119</v>
      </c>
      <c r="B93" s="43">
        <v>1991</v>
      </c>
      <c r="C93" s="102"/>
      <c r="D93" s="102"/>
      <c r="E93" s="19">
        <v>2577</v>
      </c>
      <c r="F93" s="19">
        <v>2090</v>
      </c>
      <c r="G93" s="19">
        <v>9371387</v>
      </c>
      <c r="H93" s="11">
        <v>166446</v>
      </c>
      <c r="I93" s="104">
        <v>26525.07</v>
      </c>
      <c r="J93" s="19">
        <v>300611</v>
      </c>
      <c r="K93" s="20">
        <v>2095495</v>
      </c>
      <c r="L93" s="101">
        <v>5764281</v>
      </c>
      <c r="M93" s="102"/>
      <c r="N93" s="20">
        <v>23947</v>
      </c>
      <c r="O93" s="103" t="s">
        <v>18</v>
      </c>
      <c r="P93" s="51"/>
      <c r="Q93" s="20"/>
      <c r="R93" s="20"/>
      <c r="S93" s="19"/>
    </row>
    <row r="94" spans="1:20" ht="26" x14ac:dyDescent="0.3">
      <c r="A94" s="174" t="s">
        <v>119</v>
      </c>
      <c r="B94" s="29">
        <v>1992</v>
      </c>
      <c r="C94" s="102"/>
      <c r="D94" s="102"/>
      <c r="E94" s="105">
        <v>1978</v>
      </c>
      <c r="F94" s="101">
        <v>1866</v>
      </c>
      <c r="G94" s="101">
        <v>8308666</v>
      </c>
      <c r="H94" s="11">
        <v>189456</v>
      </c>
      <c r="I94" s="104">
        <v>24486.162</v>
      </c>
      <c r="J94" s="101">
        <v>228635</v>
      </c>
      <c r="K94" s="101">
        <v>1704101</v>
      </c>
      <c r="L94" s="101">
        <v>4851128</v>
      </c>
      <c r="M94" s="102"/>
      <c r="N94" s="105">
        <v>19244</v>
      </c>
      <c r="O94" s="103" t="s">
        <v>18</v>
      </c>
      <c r="P94" s="51"/>
      <c r="S94" s="19"/>
      <c r="T94" s="103"/>
    </row>
    <row r="95" spans="1:20" ht="26" x14ac:dyDescent="0.3">
      <c r="A95" s="174" t="s">
        <v>119</v>
      </c>
      <c r="B95" s="36">
        <v>1993</v>
      </c>
      <c r="C95" s="102"/>
      <c r="D95" s="102"/>
      <c r="E95" s="105">
        <v>1470</v>
      </c>
      <c r="F95" s="101">
        <v>1409</v>
      </c>
      <c r="G95" s="101">
        <v>7441099</v>
      </c>
      <c r="H95" s="11">
        <v>66985</v>
      </c>
      <c r="I95" s="104">
        <v>26313.103999999999</v>
      </c>
      <c r="J95" s="101">
        <v>183744</v>
      </c>
      <c r="K95" s="101">
        <v>1441833</v>
      </c>
      <c r="L95" s="101">
        <v>4025748</v>
      </c>
      <c r="M95" s="102"/>
      <c r="N95" s="105">
        <v>15610</v>
      </c>
      <c r="O95" s="103" t="s">
        <v>18</v>
      </c>
      <c r="P95" s="51"/>
      <c r="S95" s="19"/>
      <c r="T95" s="103"/>
    </row>
    <row r="96" spans="1:20" ht="26" x14ac:dyDescent="0.3">
      <c r="A96" s="174" t="s">
        <v>119</v>
      </c>
      <c r="B96" s="29">
        <v>1994</v>
      </c>
      <c r="C96" s="102"/>
      <c r="D96" s="102"/>
      <c r="E96" s="105">
        <v>1004</v>
      </c>
      <c r="F96" s="101">
        <v>1105</v>
      </c>
      <c r="G96" s="101">
        <v>6011856</v>
      </c>
      <c r="H96" s="11">
        <v>92481</v>
      </c>
      <c r="I96" s="104">
        <v>23158.946</v>
      </c>
      <c r="J96" s="101">
        <v>155557</v>
      </c>
      <c r="K96" s="101">
        <v>1248559</v>
      </c>
      <c r="L96" s="101">
        <v>3426256</v>
      </c>
      <c r="M96" s="102"/>
      <c r="N96" s="105">
        <v>16667</v>
      </c>
      <c r="O96" s="103" t="s">
        <v>18</v>
      </c>
      <c r="P96" s="51"/>
      <c r="S96" s="19"/>
      <c r="T96" s="103"/>
    </row>
    <row r="97" spans="1:20" ht="26" x14ac:dyDescent="0.3">
      <c r="A97" s="174" t="s">
        <v>119</v>
      </c>
      <c r="B97" s="38">
        <v>1995</v>
      </c>
      <c r="C97" s="102"/>
      <c r="D97" s="102"/>
      <c r="E97" s="105">
        <v>820</v>
      </c>
      <c r="F97" s="102"/>
      <c r="G97" s="101">
        <v>5151048</v>
      </c>
      <c r="H97" s="101">
        <v>62386</v>
      </c>
      <c r="I97" s="104">
        <v>25086.482</v>
      </c>
      <c r="J97" s="101">
        <v>138091</v>
      </c>
      <c r="K97" s="101">
        <v>1090450</v>
      </c>
      <c r="L97" s="101">
        <v>2944286</v>
      </c>
      <c r="M97" s="102"/>
      <c r="N97" s="102"/>
      <c r="O97" s="103" t="s">
        <v>20</v>
      </c>
      <c r="P97" s="51"/>
      <c r="S97" s="19"/>
      <c r="T97" s="103"/>
    </row>
    <row r="98" spans="1:20" ht="26" x14ac:dyDescent="0.3">
      <c r="A98" s="174" t="s">
        <v>119</v>
      </c>
      <c r="B98" s="39">
        <v>1996</v>
      </c>
      <c r="C98" s="102"/>
      <c r="D98" s="102"/>
      <c r="E98" s="105">
        <v>731</v>
      </c>
      <c r="F98" s="102"/>
      <c r="G98" s="101">
        <v>4054190</v>
      </c>
      <c r="H98" s="101">
        <v>34885</v>
      </c>
      <c r="I98" s="104">
        <v>23143</v>
      </c>
      <c r="J98" s="101">
        <v>98964</v>
      </c>
      <c r="K98" s="101">
        <v>815838</v>
      </c>
      <c r="L98" s="101">
        <v>2373925</v>
      </c>
      <c r="M98" s="102"/>
      <c r="N98" s="105">
        <v>41421</v>
      </c>
      <c r="O98" s="103" t="s">
        <v>63</v>
      </c>
      <c r="P98" s="51"/>
      <c r="S98" s="19"/>
      <c r="T98" s="103"/>
    </row>
    <row r="99" spans="1:20" ht="26" x14ac:dyDescent="0.3">
      <c r="A99" s="174" t="s">
        <v>119</v>
      </c>
      <c r="B99" s="71">
        <v>1997</v>
      </c>
      <c r="C99" s="102"/>
      <c r="D99" s="102"/>
      <c r="E99" s="105">
        <v>642</v>
      </c>
      <c r="F99" s="102"/>
      <c r="G99" s="101">
        <v>3615016</v>
      </c>
      <c r="H99" s="101">
        <v>56619</v>
      </c>
      <c r="I99" s="104">
        <v>25721</v>
      </c>
      <c r="J99" s="101">
        <v>106803</v>
      </c>
      <c r="K99" s="101">
        <v>783630</v>
      </c>
      <c r="L99" s="101">
        <v>2211711</v>
      </c>
      <c r="M99" s="102"/>
      <c r="N99" s="105">
        <v>12470</v>
      </c>
      <c r="O99" s="103" t="s">
        <v>64</v>
      </c>
      <c r="P99" s="51"/>
      <c r="S99" s="19"/>
      <c r="T99" s="103"/>
    </row>
    <row r="100" spans="1:20" ht="26" x14ac:dyDescent="0.3">
      <c r="A100" s="174" t="s">
        <v>119</v>
      </c>
      <c r="B100" s="40">
        <v>1998</v>
      </c>
      <c r="C100" s="102"/>
      <c r="D100" s="102"/>
      <c r="E100" s="105">
        <v>593</v>
      </c>
      <c r="F100" s="102"/>
      <c r="G100" s="101">
        <v>3188101</v>
      </c>
      <c r="H100" s="101">
        <v>47772</v>
      </c>
      <c r="I100" s="104">
        <v>33849</v>
      </c>
      <c r="J100" s="101">
        <v>94819</v>
      </c>
      <c r="K100" s="101">
        <v>747954</v>
      </c>
      <c r="L100" s="234">
        <v>1094940</v>
      </c>
      <c r="M100" s="102"/>
      <c r="N100" s="105">
        <v>11485</v>
      </c>
      <c r="O100" s="103" t="s">
        <v>65</v>
      </c>
      <c r="P100" s="51"/>
      <c r="S100" s="19"/>
      <c r="T100" s="103"/>
    </row>
    <row r="101" spans="1:20" ht="26" x14ac:dyDescent="0.3">
      <c r="A101" s="174" t="s">
        <v>119</v>
      </c>
      <c r="B101" s="41">
        <v>1999</v>
      </c>
      <c r="C101" s="102"/>
      <c r="D101" s="102"/>
      <c r="E101" s="105">
        <v>535</v>
      </c>
      <c r="F101" s="105">
        <v>488</v>
      </c>
      <c r="G101" s="101">
        <v>3000390</v>
      </c>
      <c r="H101" s="101">
        <v>25734</v>
      </c>
      <c r="I101" s="104">
        <v>29299</v>
      </c>
      <c r="J101" s="101">
        <v>95525</v>
      </c>
      <c r="K101" s="101">
        <v>770751</v>
      </c>
      <c r="L101" s="234">
        <v>1080119</v>
      </c>
      <c r="M101" s="102"/>
      <c r="N101" s="105">
        <v>10290</v>
      </c>
      <c r="O101" s="103" t="s">
        <v>66</v>
      </c>
      <c r="P101" s="51"/>
      <c r="S101" s="19"/>
      <c r="T101" s="103"/>
    </row>
    <row r="102" spans="1:20" ht="26" x14ac:dyDescent="0.3">
      <c r="A102" s="174" t="s">
        <v>119</v>
      </c>
      <c r="B102" s="42">
        <v>2000</v>
      </c>
      <c r="C102" s="102"/>
      <c r="D102" s="102"/>
      <c r="E102" s="105">
        <v>453</v>
      </c>
      <c r="F102" s="105">
        <v>281</v>
      </c>
      <c r="G102" s="101">
        <v>2569000</v>
      </c>
      <c r="H102" s="101">
        <v>12989</v>
      </c>
      <c r="I102" s="104">
        <v>27814</v>
      </c>
      <c r="J102" s="101">
        <v>84000</v>
      </c>
      <c r="K102" s="101">
        <v>665000</v>
      </c>
      <c r="L102" s="234">
        <v>1057059</v>
      </c>
      <c r="M102" s="102"/>
      <c r="N102" s="105">
        <v>5204</v>
      </c>
      <c r="O102" s="103" t="s">
        <v>67</v>
      </c>
      <c r="P102" s="51"/>
      <c r="S102" s="19"/>
      <c r="T102" s="103"/>
    </row>
    <row r="103" spans="1:20" ht="26" x14ac:dyDescent="0.3">
      <c r="A103" s="174" t="s">
        <v>119</v>
      </c>
      <c r="B103" s="43">
        <v>2001</v>
      </c>
      <c r="C103" s="102"/>
      <c r="D103" s="102"/>
      <c r="E103" s="105">
        <v>70</v>
      </c>
      <c r="F103" s="101">
        <v>246</v>
      </c>
      <c r="G103" s="101">
        <v>1403198</v>
      </c>
      <c r="H103" s="101">
        <v>25158</v>
      </c>
      <c r="I103" s="104">
        <v>18395</v>
      </c>
      <c r="J103" s="101">
        <v>47631</v>
      </c>
      <c r="K103" s="101">
        <v>340073</v>
      </c>
      <c r="L103" s="234">
        <v>1004643</v>
      </c>
      <c r="M103" s="102"/>
      <c r="N103" s="105">
        <v>7111</v>
      </c>
      <c r="O103" s="103" t="s">
        <v>68</v>
      </c>
      <c r="P103" s="51"/>
      <c r="S103" s="19"/>
      <c r="T103" s="103"/>
    </row>
    <row r="104" spans="1:20" ht="26" x14ac:dyDescent="0.3">
      <c r="A104" s="174" t="s">
        <v>119</v>
      </c>
      <c r="B104" s="29">
        <v>2002</v>
      </c>
      <c r="C104" s="102"/>
      <c r="D104" s="102"/>
      <c r="E104" s="105">
        <v>74</v>
      </c>
      <c r="F104" s="101">
        <v>194</v>
      </c>
      <c r="G104" s="101">
        <v>1349048</v>
      </c>
      <c r="H104" s="101">
        <v>15926</v>
      </c>
      <c r="I104" s="104">
        <v>19315</v>
      </c>
      <c r="J104" s="101">
        <v>43663</v>
      </c>
      <c r="K104" s="101">
        <v>291702</v>
      </c>
      <c r="L104" s="234">
        <v>819163</v>
      </c>
      <c r="M104" s="102"/>
      <c r="N104" s="105">
        <v>4984</v>
      </c>
      <c r="O104" s="103" t="s">
        <v>68</v>
      </c>
      <c r="P104" s="51"/>
      <c r="S104" s="19"/>
      <c r="T104" s="103"/>
    </row>
    <row r="105" spans="1:20" ht="26" x14ac:dyDescent="0.3">
      <c r="A105" s="174" t="s">
        <v>119</v>
      </c>
      <c r="B105" s="36">
        <v>2003</v>
      </c>
      <c r="C105" s="102"/>
      <c r="D105" s="102"/>
      <c r="E105" s="105">
        <v>86</v>
      </c>
      <c r="F105" s="101">
        <v>142</v>
      </c>
      <c r="G105" s="101">
        <v>1521122</v>
      </c>
      <c r="H105" s="101">
        <v>22102</v>
      </c>
      <c r="I105" s="104">
        <v>30919</v>
      </c>
      <c r="J105" s="101">
        <v>43383</v>
      </c>
      <c r="K105" s="101">
        <v>339306</v>
      </c>
      <c r="L105" s="234">
        <v>936669</v>
      </c>
      <c r="M105" s="102"/>
      <c r="N105" s="105">
        <v>4933</v>
      </c>
      <c r="O105" s="103" t="s">
        <v>68</v>
      </c>
      <c r="P105" s="51"/>
      <c r="S105" s="19"/>
      <c r="T105" s="103"/>
    </row>
    <row r="106" spans="1:20" ht="26" x14ac:dyDescent="0.3">
      <c r="A106" s="174" t="s">
        <v>119</v>
      </c>
      <c r="B106" s="37">
        <v>2004</v>
      </c>
      <c r="C106" s="102"/>
      <c r="D106" s="102"/>
      <c r="E106" s="105">
        <v>76</v>
      </c>
      <c r="F106" s="101">
        <v>127</v>
      </c>
      <c r="G106" s="101">
        <v>1383435</v>
      </c>
      <c r="H106" s="101">
        <v>24197</v>
      </c>
      <c r="I106" s="104">
        <v>28565</v>
      </c>
      <c r="J106" s="101">
        <v>37531</v>
      </c>
      <c r="K106" s="101">
        <v>237421</v>
      </c>
      <c r="L106" s="234">
        <v>727561</v>
      </c>
      <c r="M106" s="102"/>
      <c r="N106" s="105">
        <v>4887</v>
      </c>
      <c r="O106" s="103" t="s">
        <v>68</v>
      </c>
      <c r="P106" s="51"/>
      <c r="S106" s="19"/>
      <c r="T106" s="103"/>
    </row>
    <row r="107" spans="1:20" ht="26" x14ac:dyDescent="0.3">
      <c r="A107" s="174" t="s">
        <v>119</v>
      </c>
      <c r="B107" s="38">
        <v>2005</v>
      </c>
      <c r="C107" s="102"/>
      <c r="D107" s="102"/>
      <c r="E107" s="105">
        <v>66</v>
      </c>
      <c r="F107" s="101">
        <v>116</v>
      </c>
      <c r="G107" s="101">
        <v>1231881</v>
      </c>
      <c r="H107" s="101">
        <v>14736</v>
      </c>
      <c r="I107" s="104">
        <v>27262</v>
      </c>
      <c r="J107" s="101">
        <v>32598</v>
      </c>
      <c r="K107" s="101">
        <v>213938</v>
      </c>
      <c r="L107" s="234">
        <v>688327</v>
      </c>
      <c r="M107" s="102"/>
      <c r="N107" s="105">
        <v>2031</v>
      </c>
      <c r="O107" s="103" t="s">
        <v>0</v>
      </c>
      <c r="P107" s="51"/>
      <c r="S107" s="19"/>
      <c r="T107" s="103"/>
    </row>
    <row r="108" spans="1:20" ht="26" x14ac:dyDescent="0.3">
      <c r="A108" s="174" t="s">
        <v>119</v>
      </c>
      <c r="B108" s="39">
        <v>2006</v>
      </c>
      <c r="C108" s="102"/>
      <c r="D108" s="102"/>
      <c r="E108" s="105">
        <v>59</v>
      </c>
      <c r="F108" s="101">
        <v>60</v>
      </c>
      <c r="G108" s="101">
        <v>1030076</v>
      </c>
      <c r="H108" s="101">
        <v>11190</v>
      </c>
      <c r="I108" s="104">
        <v>18107</v>
      </c>
      <c r="J108" s="101">
        <v>22919</v>
      </c>
      <c r="K108" s="101">
        <v>182224</v>
      </c>
      <c r="L108" s="234">
        <v>767209</v>
      </c>
      <c r="M108" s="102"/>
      <c r="N108" s="105">
        <v>919</v>
      </c>
      <c r="O108" s="103" t="s">
        <v>0</v>
      </c>
      <c r="P108" s="51"/>
      <c r="S108" s="19"/>
      <c r="T108" s="103"/>
    </row>
    <row r="109" spans="1:20" ht="26" x14ac:dyDescent="0.3">
      <c r="A109" s="174" t="s">
        <v>119</v>
      </c>
      <c r="B109" s="44">
        <v>2007</v>
      </c>
      <c r="C109" s="102"/>
      <c r="D109" s="102"/>
      <c r="E109" s="105">
        <v>48</v>
      </c>
      <c r="F109" s="101">
        <v>46</v>
      </c>
      <c r="G109" s="101">
        <v>886326</v>
      </c>
      <c r="H109" s="101">
        <v>16680</v>
      </c>
      <c r="I109" s="104">
        <v>13016</v>
      </c>
      <c r="J109" s="101">
        <v>19005</v>
      </c>
      <c r="K109" s="101">
        <v>126624</v>
      </c>
      <c r="L109" s="234">
        <v>567690</v>
      </c>
      <c r="M109" s="102"/>
      <c r="N109" s="105">
        <v>1072</v>
      </c>
      <c r="O109" s="103" t="s">
        <v>0</v>
      </c>
      <c r="P109" s="51"/>
      <c r="S109" s="19"/>
      <c r="T109" s="103"/>
    </row>
    <row r="110" spans="1:20" ht="26" x14ac:dyDescent="0.3">
      <c r="A110" s="174" t="s">
        <v>119</v>
      </c>
      <c r="B110" s="45">
        <v>2008</v>
      </c>
      <c r="C110" s="102"/>
      <c r="D110" s="102"/>
      <c r="E110" s="105">
        <v>45</v>
      </c>
      <c r="F110" s="101">
        <v>71</v>
      </c>
      <c r="G110" s="101">
        <v>780926</v>
      </c>
      <c r="H110" s="101">
        <v>6492</v>
      </c>
      <c r="I110" s="104">
        <v>37863</v>
      </c>
      <c r="J110" s="101">
        <v>17348</v>
      </c>
      <c r="K110" s="101">
        <v>117365</v>
      </c>
      <c r="L110" s="234">
        <v>473807</v>
      </c>
      <c r="M110" s="102"/>
      <c r="N110" s="105">
        <v>1687</v>
      </c>
      <c r="O110" s="103" t="s">
        <v>0</v>
      </c>
      <c r="P110" s="51"/>
      <c r="S110" s="19"/>
      <c r="T110" s="103"/>
    </row>
    <row r="111" spans="1:20" ht="26" x14ac:dyDescent="0.3">
      <c r="A111" s="174" t="s">
        <v>119</v>
      </c>
      <c r="B111" s="46">
        <v>2009</v>
      </c>
      <c r="C111" s="102"/>
      <c r="D111" s="102"/>
      <c r="E111" s="105">
        <v>35</v>
      </c>
      <c r="F111" s="101">
        <v>38</v>
      </c>
      <c r="G111" s="101">
        <v>780756</v>
      </c>
      <c r="H111" s="101">
        <v>6105</v>
      </c>
      <c r="I111" s="104">
        <v>7952</v>
      </c>
      <c r="J111" s="101">
        <v>14750</v>
      </c>
      <c r="K111" s="101">
        <v>117474</v>
      </c>
      <c r="L111" s="234">
        <v>423674</v>
      </c>
      <c r="M111" s="102"/>
      <c r="N111" s="105">
        <v>232</v>
      </c>
      <c r="O111" s="103" t="s">
        <v>0</v>
      </c>
      <c r="P111" s="51" t="s">
        <v>40</v>
      </c>
      <c r="S111" s="19"/>
      <c r="T111" s="103"/>
    </row>
    <row r="112" spans="1:20" ht="26" x14ac:dyDescent="0.3">
      <c r="A112" s="174" t="s">
        <v>119</v>
      </c>
      <c r="B112" s="40">
        <v>2010</v>
      </c>
      <c r="C112" s="102"/>
      <c r="D112" s="102"/>
      <c r="E112" s="105">
        <v>32</v>
      </c>
      <c r="F112" s="101">
        <v>37</v>
      </c>
      <c r="G112" s="101">
        <v>627099</v>
      </c>
      <c r="H112" s="101">
        <v>4916</v>
      </c>
      <c r="I112" s="104">
        <v>14259</v>
      </c>
      <c r="J112" s="101">
        <v>12905</v>
      </c>
      <c r="K112" s="101">
        <v>106138</v>
      </c>
      <c r="L112" s="234">
        <v>411677</v>
      </c>
      <c r="M112" s="102"/>
      <c r="N112" s="105">
        <v>210</v>
      </c>
      <c r="O112" s="103" t="s">
        <v>0</v>
      </c>
      <c r="P112" s="51"/>
      <c r="S112" s="19"/>
      <c r="T112" s="103"/>
    </row>
    <row r="113" spans="1:20" ht="26" x14ac:dyDescent="0.3">
      <c r="A113" s="174" t="s">
        <v>119</v>
      </c>
      <c r="B113" s="40">
        <v>2011</v>
      </c>
      <c r="C113" s="102"/>
      <c r="D113" s="102"/>
      <c r="E113" s="105">
        <v>30</v>
      </c>
      <c r="F113" s="101">
        <v>35</v>
      </c>
      <c r="G113" s="101">
        <v>577702</v>
      </c>
      <c r="H113" s="101">
        <v>3404</v>
      </c>
      <c r="I113" s="104">
        <v>12804</v>
      </c>
      <c r="J113" s="101">
        <v>12509</v>
      </c>
      <c r="K113" s="101">
        <v>107492</v>
      </c>
      <c r="L113" s="234">
        <v>393959</v>
      </c>
      <c r="M113" s="102"/>
      <c r="N113" s="105">
        <v>357</v>
      </c>
      <c r="O113" s="103" t="s">
        <v>0</v>
      </c>
      <c r="P113" s="51"/>
      <c r="S113" s="19"/>
      <c r="T113" s="103"/>
    </row>
    <row r="114" spans="1:20" ht="26" x14ac:dyDescent="0.3">
      <c r="A114" s="174" t="s">
        <v>119</v>
      </c>
      <c r="B114" s="40">
        <v>2012</v>
      </c>
      <c r="C114" s="102"/>
      <c r="D114" s="102"/>
      <c r="E114" s="105">
        <v>28</v>
      </c>
      <c r="F114" s="101">
        <v>31</v>
      </c>
      <c r="G114" s="101">
        <v>540086</v>
      </c>
      <c r="H114" s="101">
        <v>3481</v>
      </c>
      <c r="I114" s="104">
        <v>3797</v>
      </c>
      <c r="J114" s="101">
        <v>12405</v>
      </c>
      <c r="K114" s="101">
        <v>134956</v>
      </c>
      <c r="L114" s="234">
        <v>382175</v>
      </c>
      <c r="M114" s="102"/>
      <c r="N114" s="105">
        <v>249</v>
      </c>
      <c r="O114" s="103" t="s">
        <v>0</v>
      </c>
      <c r="P114" s="51" t="s">
        <v>40</v>
      </c>
      <c r="S114" s="19"/>
      <c r="T114" s="103"/>
    </row>
    <row r="115" spans="1:20" ht="26" x14ac:dyDescent="0.3">
      <c r="A115" s="174" t="s">
        <v>119</v>
      </c>
      <c r="B115" s="40">
        <v>2013</v>
      </c>
      <c r="C115" s="102"/>
      <c r="D115" s="102"/>
      <c r="E115" s="105">
        <v>28</v>
      </c>
      <c r="F115" s="101">
        <v>33</v>
      </c>
      <c r="G115" s="101">
        <v>525475</v>
      </c>
      <c r="H115" s="101">
        <v>3707</v>
      </c>
      <c r="I115" s="101">
        <v>4390</v>
      </c>
      <c r="J115" s="101">
        <v>12492</v>
      </c>
      <c r="K115" s="101">
        <v>121490</v>
      </c>
      <c r="L115" s="234">
        <v>452756</v>
      </c>
      <c r="M115" s="102"/>
      <c r="N115" s="105">
        <v>199</v>
      </c>
      <c r="O115" s="103" t="s">
        <v>0</v>
      </c>
      <c r="P115" s="51"/>
      <c r="S115" s="19"/>
      <c r="T115" s="103"/>
    </row>
    <row r="116" spans="1:20" ht="26" x14ac:dyDescent="0.3">
      <c r="A116" s="174" t="s">
        <v>119</v>
      </c>
      <c r="B116" s="40">
        <v>2014</v>
      </c>
      <c r="C116" s="102"/>
      <c r="D116" s="102"/>
      <c r="E116" s="105">
        <v>29</v>
      </c>
      <c r="F116" s="101">
        <v>34</v>
      </c>
      <c r="G116" s="101">
        <v>540856</v>
      </c>
      <c r="H116" s="101">
        <v>3931</v>
      </c>
      <c r="I116" s="101">
        <v>8560</v>
      </c>
      <c r="J116" s="101">
        <v>12536</v>
      </c>
      <c r="K116" s="101">
        <v>127851</v>
      </c>
      <c r="L116" s="234">
        <v>442032</v>
      </c>
      <c r="M116" s="102"/>
      <c r="N116" s="105">
        <v>235</v>
      </c>
      <c r="O116" s="103" t="s">
        <v>0</v>
      </c>
      <c r="P116" s="51"/>
      <c r="S116" s="19"/>
      <c r="T116" s="103"/>
    </row>
    <row r="117" spans="1:20" ht="26" x14ac:dyDescent="0.3">
      <c r="A117" s="174" t="s">
        <v>119</v>
      </c>
      <c r="B117" s="40">
        <v>2015</v>
      </c>
      <c r="C117" s="102"/>
      <c r="D117" s="102"/>
      <c r="E117" s="105">
        <v>26</v>
      </c>
      <c r="F117" s="101">
        <v>27</v>
      </c>
      <c r="G117" s="101">
        <v>482415</v>
      </c>
      <c r="H117" s="101">
        <v>5488</v>
      </c>
      <c r="I117" s="101">
        <v>3914</v>
      </c>
      <c r="J117" s="101">
        <v>10136</v>
      </c>
      <c r="K117" s="101">
        <v>101161</v>
      </c>
      <c r="L117" s="234">
        <v>427756</v>
      </c>
      <c r="M117" s="102"/>
      <c r="N117" s="105">
        <v>147</v>
      </c>
      <c r="O117" s="103" t="s">
        <v>0</v>
      </c>
      <c r="P117" s="51"/>
      <c r="S117" s="19"/>
      <c r="T117" s="103"/>
    </row>
    <row r="118" spans="1:20" ht="26" x14ac:dyDescent="0.3">
      <c r="A118" s="174" t="s">
        <v>119</v>
      </c>
      <c r="B118" s="40">
        <v>2016</v>
      </c>
      <c r="C118" s="102"/>
      <c r="D118" s="102"/>
      <c r="E118" s="105">
        <v>23</v>
      </c>
      <c r="F118" s="101">
        <v>24</v>
      </c>
      <c r="G118" s="101">
        <v>451375</v>
      </c>
      <c r="H118" s="101">
        <v>3940</v>
      </c>
      <c r="I118" s="101">
        <v>2689</v>
      </c>
      <c r="J118" s="101">
        <v>8110</v>
      </c>
      <c r="K118" s="101">
        <v>78181</v>
      </c>
      <c r="L118" s="234">
        <v>380808</v>
      </c>
      <c r="M118" s="102"/>
      <c r="N118" s="105">
        <v>81</v>
      </c>
      <c r="O118" s="103"/>
      <c r="P118" s="51"/>
      <c r="S118" s="19"/>
      <c r="T118" s="103"/>
    </row>
    <row r="119" spans="1:20" ht="26" x14ac:dyDescent="0.3">
      <c r="A119" s="174" t="s">
        <v>119</v>
      </c>
      <c r="B119" s="40">
        <v>2017</v>
      </c>
      <c r="C119" s="102"/>
      <c r="D119" s="102"/>
      <c r="E119" s="105">
        <v>23</v>
      </c>
      <c r="F119" s="101">
        <v>23</v>
      </c>
      <c r="G119" s="101">
        <v>420546</v>
      </c>
      <c r="H119" s="101">
        <v>5694</v>
      </c>
      <c r="I119" s="101">
        <v>5994</v>
      </c>
      <c r="J119" s="101">
        <v>8688</v>
      </c>
      <c r="K119" s="101">
        <v>60883</v>
      </c>
      <c r="L119" s="234">
        <v>159837</v>
      </c>
      <c r="M119" s="102"/>
      <c r="N119" s="105">
        <v>162</v>
      </c>
      <c r="O119" s="103"/>
      <c r="P119" s="51"/>
      <c r="S119" s="19"/>
      <c r="T119" s="103"/>
    </row>
    <row r="120" spans="1:20" ht="26" x14ac:dyDescent="0.3">
      <c r="A120" s="174" t="s">
        <v>119</v>
      </c>
      <c r="B120" s="40">
        <v>2018</v>
      </c>
      <c r="C120" s="102"/>
      <c r="D120" s="102"/>
      <c r="E120" s="105">
        <v>24</v>
      </c>
      <c r="F120" s="101">
        <v>25</v>
      </c>
      <c r="G120" s="101">
        <v>477906</v>
      </c>
      <c r="H120" s="101">
        <v>5553</v>
      </c>
      <c r="I120" s="101">
        <v>6551</v>
      </c>
      <c r="J120" s="101">
        <v>7824</v>
      </c>
      <c r="K120" s="101">
        <v>66250</v>
      </c>
      <c r="L120" s="234">
        <v>140399</v>
      </c>
      <c r="M120" s="102"/>
      <c r="N120" s="105">
        <v>56</v>
      </c>
      <c r="O120" s="103"/>
      <c r="P120" s="51"/>
      <c r="S120" s="19"/>
      <c r="T120" s="103"/>
    </row>
    <row r="121" spans="1:20" ht="26" x14ac:dyDescent="0.3">
      <c r="A121" s="174" t="s">
        <v>119</v>
      </c>
      <c r="B121" s="40">
        <v>2019</v>
      </c>
      <c r="C121" s="102"/>
      <c r="D121" s="102"/>
      <c r="E121" s="105">
        <v>20</v>
      </c>
      <c r="F121" s="101">
        <v>25</v>
      </c>
      <c r="G121" s="101">
        <v>396811</v>
      </c>
      <c r="H121" s="101">
        <v>4343</v>
      </c>
      <c r="I121" s="101">
        <v>10536</v>
      </c>
      <c r="J121" s="101">
        <v>5862</v>
      </c>
      <c r="K121" s="101">
        <v>36217</v>
      </c>
      <c r="L121" s="234">
        <v>93788</v>
      </c>
      <c r="M121" s="102"/>
      <c r="N121" s="105"/>
      <c r="O121" s="103"/>
      <c r="P121" s="51"/>
      <c r="S121" s="19"/>
      <c r="T121" s="103"/>
    </row>
    <row r="122" spans="1:20" ht="39" x14ac:dyDescent="0.3">
      <c r="A122" s="175" t="s">
        <v>120</v>
      </c>
      <c r="B122" s="29">
        <v>1960</v>
      </c>
      <c r="C122" s="11">
        <f t="shared" ref="C122:L122" si="0">C2+C62</f>
        <v>9961044</v>
      </c>
      <c r="D122" s="11">
        <f t="shared" si="0"/>
        <v>0</v>
      </c>
      <c r="E122" s="11">
        <f t="shared" si="0"/>
        <v>9794</v>
      </c>
      <c r="F122" s="11">
        <f t="shared" si="0"/>
        <v>5439</v>
      </c>
      <c r="G122" s="11">
        <f t="shared" si="0"/>
        <v>11114838</v>
      </c>
      <c r="H122" s="11">
        <f t="shared" si="0"/>
        <v>0</v>
      </c>
      <c r="I122" s="11">
        <f t="shared" si="0"/>
        <v>18962.080000000002</v>
      </c>
      <c r="J122" s="11">
        <f t="shared" si="0"/>
        <v>1627008</v>
      </c>
      <c r="K122" s="11">
        <f t="shared" si="0"/>
        <v>0</v>
      </c>
      <c r="L122" s="11">
        <f t="shared" si="0"/>
        <v>30169114</v>
      </c>
      <c r="M122" s="11">
        <f t="shared" ref="M122:N122" si="1">M2+M62</f>
        <v>0</v>
      </c>
      <c r="N122" s="11">
        <f t="shared" si="1"/>
        <v>0</v>
      </c>
      <c r="O122" s="103" t="s">
        <v>2</v>
      </c>
      <c r="P122" s="51"/>
      <c r="Q122" s="12"/>
      <c r="R122" s="12"/>
      <c r="S122" s="12"/>
      <c r="T122" s="12"/>
    </row>
    <row r="123" spans="1:20" ht="39" x14ac:dyDescent="0.3">
      <c r="A123" s="175" t="s">
        <v>120</v>
      </c>
      <c r="B123" s="29">
        <v>1961</v>
      </c>
      <c r="C123" s="11">
        <f t="shared" ref="C123:N123" si="2">C3+C63</f>
        <v>10005980</v>
      </c>
      <c r="D123" s="11">
        <f t="shared" si="2"/>
        <v>0</v>
      </c>
      <c r="E123" s="11">
        <f t="shared" si="2"/>
        <v>9276</v>
      </c>
      <c r="F123" s="11">
        <f t="shared" si="2"/>
        <v>2785</v>
      </c>
      <c r="G123" s="11">
        <f t="shared" si="2"/>
        <v>11552890</v>
      </c>
      <c r="H123" s="11">
        <f t="shared" si="2"/>
        <v>0</v>
      </c>
      <c r="I123" s="11">
        <f t="shared" si="2"/>
        <v>24415.149000000001</v>
      </c>
      <c r="J123" s="11">
        <f t="shared" si="2"/>
        <v>1586285</v>
      </c>
      <c r="K123" s="11">
        <f t="shared" si="2"/>
        <v>0</v>
      </c>
      <c r="L123" s="11">
        <f t="shared" si="2"/>
        <v>32721624</v>
      </c>
      <c r="M123" s="11">
        <f t="shared" si="2"/>
        <v>0</v>
      </c>
      <c r="N123" s="11">
        <f t="shared" si="2"/>
        <v>434529</v>
      </c>
      <c r="O123" s="103" t="s">
        <v>2</v>
      </c>
      <c r="P123" s="51"/>
      <c r="Q123" s="12"/>
      <c r="R123" s="12"/>
      <c r="S123" s="12"/>
      <c r="T123" s="12"/>
    </row>
    <row r="124" spans="1:20" ht="39" x14ac:dyDescent="0.3">
      <c r="A124" s="175" t="s">
        <v>120</v>
      </c>
      <c r="B124" s="29">
        <v>1962</v>
      </c>
      <c r="C124" s="11">
        <f t="shared" ref="C124:N124" si="3">C4+C64</f>
        <v>10049935</v>
      </c>
      <c r="D124" s="11">
        <f t="shared" si="3"/>
        <v>0</v>
      </c>
      <c r="E124" s="11">
        <f t="shared" si="3"/>
        <v>9493</v>
      </c>
      <c r="F124" s="11">
        <f t="shared" si="3"/>
        <v>3682</v>
      </c>
      <c r="G124" s="11">
        <f t="shared" si="3"/>
        <v>13072789</v>
      </c>
      <c r="H124" s="11">
        <f t="shared" si="3"/>
        <v>0</v>
      </c>
      <c r="I124" s="11">
        <f t="shared" si="3"/>
        <v>35159.199999999997</v>
      </c>
      <c r="J124" s="11">
        <f t="shared" si="3"/>
        <v>1840226</v>
      </c>
      <c r="K124" s="11">
        <f t="shared" si="3"/>
        <v>0</v>
      </c>
      <c r="L124" s="11">
        <f t="shared" si="3"/>
        <v>37696144</v>
      </c>
      <c r="M124" s="11">
        <f t="shared" si="3"/>
        <v>0</v>
      </c>
      <c r="N124" s="11">
        <f t="shared" si="3"/>
        <v>501118</v>
      </c>
      <c r="O124" s="103" t="s">
        <v>2</v>
      </c>
      <c r="P124" s="51"/>
      <c r="Q124" s="12"/>
      <c r="R124" s="12"/>
      <c r="S124" s="12"/>
      <c r="T124" s="12"/>
    </row>
    <row r="125" spans="1:20" ht="39" x14ac:dyDescent="0.3">
      <c r="A125" s="175" t="s">
        <v>120</v>
      </c>
      <c r="B125" s="29">
        <v>1963</v>
      </c>
      <c r="C125" s="11">
        <f t="shared" ref="C125:N125" si="4">C5+C65</f>
        <v>10071715</v>
      </c>
      <c r="D125" s="11">
        <f t="shared" si="4"/>
        <v>0</v>
      </c>
      <c r="E125" s="11">
        <f t="shared" si="4"/>
        <v>9909</v>
      </c>
      <c r="F125" s="11">
        <f t="shared" si="4"/>
        <v>3903</v>
      </c>
      <c r="G125" s="11">
        <f t="shared" si="4"/>
        <v>14933440</v>
      </c>
      <c r="H125" s="11">
        <f t="shared" si="4"/>
        <v>0</v>
      </c>
      <c r="I125" s="11">
        <f t="shared" si="4"/>
        <v>41914.968000000001</v>
      </c>
      <c r="J125" s="11">
        <f t="shared" si="4"/>
        <v>1961658</v>
      </c>
      <c r="K125" s="11">
        <f t="shared" si="4"/>
        <v>0</v>
      </c>
      <c r="L125" s="11">
        <f t="shared" si="4"/>
        <v>41441341</v>
      </c>
      <c r="M125" s="11">
        <f t="shared" si="4"/>
        <v>0</v>
      </c>
      <c r="N125" s="11">
        <f t="shared" si="4"/>
        <v>558280</v>
      </c>
      <c r="O125" s="103" t="s">
        <v>2</v>
      </c>
      <c r="P125" s="51"/>
      <c r="Q125" s="12"/>
      <c r="R125" s="12"/>
      <c r="S125" s="12"/>
      <c r="T125" s="12"/>
    </row>
    <row r="126" spans="1:20" ht="39" x14ac:dyDescent="0.3">
      <c r="A126" s="175" t="s">
        <v>120</v>
      </c>
      <c r="B126" s="29">
        <v>1964</v>
      </c>
      <c r="C126" s="11">
        <f t="shared" ref="C126:N126" si="5">C6+C66</f>
        <v>10104179</v>
      </c>
      <c r="D126" s="11">
        <f t="shared" si="5"/>
        <v>0</v>
      </c>
      <c r="E126" s="11">
        <f t="shared" si="5"/>
        <v>9572</v>
      </c>
      <c r="F126" s="11">
        <f t="shared" si="5"/>
        <v>4304</v>
      </c>
      <c r="G126" s="11">
        <f t="shared" si="5"/>
        <v>16576831</v>
      </c>
      <c r="H126" s="11">
        <f t="shared" si="5"/>
        <v>0</v>
      </c>
      <c r="I126" s="11">
        <f t="shared" si="5"/>
        <v>44173.911</v>
      </c>
      <c r="J126" s="11">
        <f t="shared" si="5"/>
        <v>2048162</v>
      </c>
      <c r="K126" s="11">
        <f t="shared" si="5"/>
        <v>0</v>
      </c>
      <c r="L126" s="11">
        <f t="shared" si="5"/>
        <v>46195626</v>
      </c>
      <c r="M126" s="11">
        <f t="shared" si="5"/>
        <v>0</v>
      </c>
      <c r="N126" s="11">
        <f t="shared" si="5"/>
        <v>602746</v>
      </c>
      <c r="O126" s="103" t="s">
        <v>2</v>
      </c>
      <c r="P126" s="51"/>
      <c r="Q126" s="12"/>
      <c r="R126" s="12"/>
      <c r="S126" s="12"/>
      <c r="T126" s="12"/>
    </row>
    <row r="127" spans="1:20" ht="39" x14ac:dyDescent="0.3">
      <c r="A127" s="175" t="s">
        <v>120</v>
      </c>
      <c r="B127" s="29">
        <v>1965</v>
      </c>
      <c r="C127" s="11">
        <f t="shared" ref="C127:N127" si="6">C7+C67</f>
        <v>10135490</v>
      </c>
      <c r="D127" s="11">
        <f t="shared" si="6"/>
        <v>0</v>
      </c>
      <c r="E127" s="11">
        <f t="shared" si="6"/>
        <v>9475</v>
      </c>
      <c r="F127" s="11">
        <f t="shared" si="6"/>
        <v>3930</v>
      </c>
      <c r="G127" s="11">
        <f t="shared" si="6"/>
        <v>18087334</v>
      </c>
      <c r="H127" s="11">
        <f t="shared" si="6"/>
        <v>0</v>
      </c>
      <c r="I127" s="11">
        <f t="shared" si="6"/>
        <v>38061.749000000003</v>
      </c>
      <c r="J127" s="11">
        <f t="shared" si="6"/>
        <v>2109523</v>
      </c>
      <c r="K127" s="11">
        <f t="shared" si="6"/>
        <v>0</v>
      </c>
      <c r="L127" s="11">
        <f t="shared" si="6"/>
        <v>49849954</v>
      </c>
      <c r="M127" s="11">
        <f t="shared" si="6"/>
        <v>0</v>
      </c>
      <c r="N127" s="11">
        <f t="shared" si="6"/>
        <v>622309</v>
      </c>
      <c r="O127" s="103" t="s">
        <v>2</v>
      </c>
      <c r="P127" s="51"/>
      <c r="Q127" s="12"/>
      <c r="R127" s="12"/>
      <c r="S127" s="12"/>
      <c r="T127" s="12"/>
    </row>
    <row r="128" spans="1:20" ht="39" x14ac:dyDescent="0.3">
      <c r="A128" s="175" t="s">
        <v>120</v>
      </c>
      <c r="B128" s="29">
        <v>1966</v>
      </c>
      <c r="C128" s="11">
        <f t="shared" ref="C128:N128" si="7">C8+C68</f>
        <v>10160380</v>
      </c>
      <c r="D128" s="11">
        <f t="shared" si="7"/>
        <v>0</v>
      </c>
      <c r="E128" s="11">
        <f t="shared" si="7"/>
        <v>9582</v>
      </c>
      <c r="F128" s="11">
        <f t="shared" si="7"/>
        <v>0</v>
      </c>
      <c r="G128" s="11">
        <f t="shared" si="7"/>
        <v>19812472</v>
      </c>
      <c r="H128" s="11">
        <f t="shared" si="7"/>
        <v>0</v>
      </c>
      <c r="I128" s="11">
        <f t="shared" si="7"/>
        <v>36316.620999999999</v>
      </c>
      <c r="J128" s="11">
        <f t="shared" si="7"/>
        <v>2196679</v>
      </c>
      <c r="K128" s="11">
        <f t="shared" si="7"/>
        <v>0</v>
      </c>
      <c r="L128" s="11">
        <f t="shared" si="7"/>
        <v>52376418</v>
      </c>
      <c r="M128" s="11">
        <f t="shared" si="7"/>
        <v>0</v>
      </c>
      <c r="N128" s="11">
        <f t="shared" si="7"/>
        <v>623960</v>
      </c>
      <c r="O128" s="103" t="s">
        <v>2</v>
      </c>
      <c r="P128" s="51"/>
      <c r="Q128" s="12"/>
      <c r="R128" s="12"/>
      <c r="S128" s="12"/>
      <c r="T128" s="12"/>
    </row>
    <row r="129" spans="1:23" ht="39" x14ac:dyDescent="0.3">
      <c r="A129" s="175" t="s">
        <v>120</v>
      </c>
      <c r="B129" s="29">
        <v>1967</v>
      </c>
      <c r="C129" s="11">
        <f t="shared" ref="C129:N129" si="8">C9+C69</f>
        <v>10196926</v>
      </c>
      <c r="D129" s="11">
        <f t="shared" si="8"/>
        <v>0</v>
      </c>
      <c r="E129" s="11">
        <f t="shared" si="8"/>
        <v>9572</v>
      </c>
      <c r="F129" s="11">
        <f t="shared" si="8"/>
        <v>6841</v>
      </c>
      <c r="G129" s="11">
        <f t="shared" si="8"/>
        <v>21255346</v>
      </c>
      <c r="H129" s="11">
        <f t="shared" si="8"/>
        <v>0</v>
      </c>
      <c r="I129" s="11">
        <f t="shared" si="8"/>
        <v>37102.334000000003</v>
      </c>
      <c r="J129" s="11">
        <f t="shared" si="8"/>
        <v>2218156</v>
      </c>
      <c r="K129" s="11">
        <f t="shared" si="8"/>
        <v>16627165</v>
      </c>
      <c r="L129" s="11">
        <f t="shared" si="8"/>
        <v>53233193</v>
      </c>
      <c r="M129" s="11">
        <f t="shared" si="8"/>
        <v>0</v>
      </c>
      <c r="N129" s="11">
        <f t="shared" si="8"/>
        <v>624849</v>
      </c>
      <c r="O129" s="103" t="s">
        <v>2</v>
      </c>
      <c r="P129" s="51"/>
      <c r="Q129" s="12"/>
      <c r="R129" s="12"/>
      <c r="S129" s="12"/>
      <c r="T129" s="103"/>
      <c r="V129" s="11"/>
      <c r="W129" s="11"/>
    </row>
    <row r="130" spans="1:23" ht="39" x14ac:dyDescent="0.3">
      <c r="A130" s="175" t="s">
        <v>120</v>
      </c>
      <c r="B130" s="29">
        <v>1968</v>
      </c>
      <c r="C130" s="11">
        <f t="shared" ref="C130:N130" si="9">C10+C70</f>
        <v>10236282</v>
      </c>
      <c r="D130" s="11">
        <f t="shared" si="9"/>
        <v>0</v>
      </c>
      <c r="E130" s="11">
        <f t="shared" si="9"/>
        <v>9358</v>
      </c>
      <c r="F130" s="11">
        <f t="shared" si="9"/>
        <v>6509</v>
      </c>
      <c r="G130" s="11">
        <f t="shared" si="9"/>
        <v>22242588</v>
      </c>
      <c r="H130" s="11">
        <f t="shared" si="9"/>
        <v>843116</v>
      </c>
      <c r="I130" s="11">
        <f t="shared" si="9"/>
        <v>35526.78</v>
      </c>
      <c r="J130" s="11">
        <f t="shared" si="9"/>
        <v>2232827</v>
      </c>
      <c r="K130" s="11">
        <f t="shared" si="9"/>
        <v>16725003</v>
      </c>
      <c r="L130" s="11">
        <f t="shared" si="9"/>
        <v>54486667</v>
      </c>
      <c r="M130" s="11">
        <f t="shared" si="9"/>
        <v>0</v>
      </c>
      <c r="N130" s="11">
        <f t="shared" si="9"/>
        <v>614175</v>
      </c>
      <c r="O130" s="103" t="s">
        <v>2</v>
      </c>
      <c r="P130" s="52"/>
      <c r="Q130" s="12"/>
      <c r="R130" s="12"/>
      <c r="S130" s="12"/>
      <c r="T130" s="103"/>
    </row>
    <row r="131" spans="1:23" ht="39" x14ac:dyDescent="0.3">
      <c r="A131" s="175" t="s">
        <v>120</v>
      </c>
      <c r="B131" s="36">
        <v>1969</v>
      </c>
      <c r="C131" s="11">
        <f t="shared" ref="C131:N131" si="10">C11+C71</f>
        <v>10275000</v>
      </c>
      <c r="D131" s="11">
        <f t="shared" si="10"/>
        <v>0</v>
      </c>
      <c r="E131" s="11">
        <f t="shared" si="10"/>
        <v>9264</v>
      </c>
      <c r="F131" s="11">
        <f t="shared" si="10"/>
        <v>6632</v>
      </c>
      <c r="G131" s="11">
        <f t="shared" si="10"/>
        <v>24254303</v>
      </c>
      <c r="H131" s="11">
        <f t="shared" si="10"/>
        <v>1491218</v>
      </c>
      <c r="I131" s="11">
        <f t="shared" si="10"/>
        <v>37748.065000000002</v>
      </c>
      <c r="J131" s="11">
        <f t="shared" si="10"/>
        <v>2222884</v>
      </c>
      <c r="K131" s="11">
        <f t="shared" si="10"/>
        <v>16713171</v>
      </c>
      <c r="L131" s="11">
        <f t="shared" si="10"/>
        <v>54420011</v>
      </c>
      <c r="M131" s="11">
        <f t="shared" si="10"/>
        <v>0</v>
      </c>
      <c r="N131" s="11">
        <f t="shared" si="10"/>
        <v>597539</v>
      </c>
      <c r="O131" s="103" t="s">
        <v>2</v>
      </c>
      <c r="P131" s="51"/>
      <c r="Q131" s="13"/>
      <c r="R131" s="13"/>
      <c r="S131" s="13"/>
      <c r="T131" s="103"/>
    </row>
    <row r="132" spans="1:23" ht="39" x14ac:dyDescent="0.3">
      <c r="A132" s="175" t="s">
        <v>120</v>
      </c>
      <c r="B132" s="37">
        <v>1970</v>
      </c>
      <c r="C132" s="11">
        <f t="shared" ref="C132:N132" si="11">C12+C72</f>
        <v>10322099</v>
      </c>
      <c r="D132" s="11">
        <f t="shared" si="11"/>
        <v>0</v>
      </c>
      <c r="E132" s="11">
        <f t="shared" si="11"/>
        <v>9323</v>
      </c>
      <c r="F132" s="11">
        <f t="shared" si="11"/>
        <v>10894</v>
      </c>
      <c r="G132" s="11">
        <f t="shared" si="11"/>
        <v>25379968</v>
      </c>
      <c r="H132" s="11">
        <f t="shared" si="11"/>
        <v>1505020</v>
      </c>
      <c r="I132" s="11">
        <f t="shared" si="11"/>
        <v>54209.832999999999</v>
      </c>
      <c r="J132" s="11">
        <f t="shared" si="11"/>
        <v>2238310</v>
      </c>
      <c r="K132" s="11">
        <f t="shared" si="11"/>
        <v>20837699</v>
      </c>
      <c r="L132" s="11">
        <f t="shared" si="11"/>
        <v>54908225</v>
      </c>
      <c r="M132" s="11">
        <f t="shared" si="11"/>
        <v>0</v>
      </c>
      <c r="N132" s="11">
        <f t="shared" si="11"/>
        <v>586268</v>
      </c>
      <c r="O132" s="103" t="s">
        <v>2</v>
      </c>
      <c r="P132" s="51"/>
      <c r="Q132" s="15"/>
      <c r="R132" s="15"/>
      <c r="S132" s="15"/>
      <c r="T132" s="103"/>
    </row>
    <row r="133" spans="1:23" ht="39" x14ac:dyDescent="0.3">
      <c r="A133" s="175" t="s">
        <v>120</v>
      </c>
      <c r="B133" s="38">
        <v>1971</v>
      </c>
      <c r="C133" s="11">
        <f t="shared" ref="C133:N133" si="12">C13+C73</f>
        <v>10352000</v>
      </c>
      <c r="D133" s="11">
        <f t="shared" si="12"/>
        <v>0</v>
      </c>
      <c r="E133" s="11">
        <f t="shared" si="12"/>
        <v>8924</v>
      </c>
      <c r="F133" s="11">
        <f t="shared" si="12"/>
        <v>10426</v>
      </c>
      <c r="G133" s="11">
        <f t="shared" si="12"/>
        <v>26774809</v>
      </c>
      <c r="H133" s="11">
        <f t="shared" si="12"/>
        <v>1517978</v>
      </c>
      <c r="I133" s="11">
        <f t="shared" si="12"/>
        <v>54726.844000000005</v>
      </c>
      <c r="J133" s="11">
        <f t="shared" si="12"/>
        <v>2244902</v>
      </c>
      <c r="K133" s="11">
        <f t="shared" si="12"/>
        <v>21246979</v>
      </c>
      <c r="L133" s="11">
        <f t="shared" si="12"/>
        <v>55991484</v>
      </c>
      <c r="M133" s="11">
        <f t="shared" si="12"/>
        <v>0</v>
      </c>
      <c r="N133" s="11">
        <f t="shared" si="12"/>
        <v>581909</v>
      </c>
      <c r="O133" s="103" t="s">
        <v>2</v>
      </c>
      <c r="P133" s="51"/>
      <c r="Q133" s="66"/>
      <c r="R133" s="66"/>
      <c r="S133" s="66"/>
      <c r="T133" s="103"/>
    </row>
    <row r="134" spans="1:23" s="92" customFormat="1" ht="39" x14ac:dyDescent="0.3">
      <c r="A134" s="175" t="s">
        <v>120</v>
      </c>
      <c r="B134" s="39">
        <v>1972</v>
      </c>
      <c r="C134" s="11">
        <f t="shared" ref="C134:N134" si="13">C14+C74</f>
        <v>10378000</v>
      </c>
      <c r="D134" s="11">
        <f t="shared" si="13"/>
        <v>0</v>
      </c>
      <c r="E134" s="11">
        <f t="shared" si="13"/>
        <v>8796</v>
      </c>
      <c r="F134" s="11">
        <f t="shared" si="13"/>
        <v>10598</v>
      </c>
      <c r="G134" s="11">
        <f t="shared" si="13"/>
        <v>28008637</v>
      </c>
      <c r="H134" s="11">
        <f t="shared" si="13"/>
        <v>1467296</v>
      </c>
      <c r="I134" s="11">
        <f t="shared" si="13"/>
        <v>54864.5</v>
      </c>
      <c r="J134" s="11">
        <f t="shared" si="13"/>
        <v>2267671</v>
      </c>
      <c r="K134" s="11">
        <f t="shared" si="13"/>
        <v>21557125</v>
      </c>
      <c r="L134" s="11">
        <f t="shared" si="13"/>
        <v>57775360</v>
      </c>
      <c r="M134" s="11">
        <f t="shared" si="13"/>
        <v>0</v>
      </c>
      <c r="N134" s="11">
        <f t="shared" si="13"/>
        <v>587153</v>
      </c>
      <c r="O134" s="103" t="s">
        <v>2</v>
      </c>
      <c r="P134" s="51"/>
      <c r="Q134" s="19"/>
      <c r="R134" s="19"/>
      <c r="S134" s="19"/>
    </row>
    <row r="135" spans="1:23" ht="39" x14ac:dyDescent="0.3">
      <c r="A135" s="175" t="s">
        <v>120</v>
      </c>
      <c r="B135" s="67">
        <v>1973</v>
      </c>
      <c r="C135" s="11">
        <f t="shared" ref="C135:N135" si="14">C15+C75</f>
        <v>10410500</v>
      </c>
      <c r="D135" s="11">
        <f t="shared" si="14"/>
        <v>0</v>
      </c>
      <c r="E135" s="11">
        <f t="shared" si="14"/>
        <v>8710</v>
      </c>
      <c r="F135" s="11">
        <f t="shared" si="14"/>
        <v>10757</v>
      </c>
      <c r="G135" s="11">
        <f t="shared" si="14"/>
        <v>28904511</v>
      </c>
      <c r="H135" s="11">
        <f t="shared" si="14"/>
        <v>1643648</v>
      </c>
      <c r="I135" s="11">
        <f t="shared" si="14"/>
        <v>62870.902999999998</v>
      </c>
      <c r="J135" s="11">
        <f t="shared" si="14"/>
        <v>2271744</v>
      </c>
      <c r="K135" s="11">
        <f t="shared" si="14"/>
        <v>21009620</v>
      </c>
      <c r="L135" s="11">
        <f t="shared" si="14"/>
        <v>56577480</v>
      </c>
      <c r="M135" s="11">
        <f t="shared" si="14"/>
        <v>0</v>
      </c>
      <c r="N135" s="11">
        <f t="shared" si="14"/>
        <v>586209</v>
      </c>
      <c r="O135" s="103" t="s">
        <v>2</v>
      </c>
      <c r="P135" s="51"/>
      <c r="Q135" s="19"/>
      <c r="R135" s="19"/>
      <c r="S135" s="19"/>
      <c r="T135" s="103"/>
    </row>
    <row r="136" spans="1:23" ht="39" x14ac:dyDescent="0.3">
      <c r="A136" s="175" t="s">
        <v>120</v>
      </c>
      <c r="B136" s="40">
        <v>1974</v>
      </c>
      <c r="C136" s="11">
        <f t="shared" ref="C136:N136" si="15">C16+C76</f>
        <v>10441900</v>
      </c>
      <c r="D136" s="11">
        <f t="shared" si="15"/>
        <v>0</v>
      </c>
      <c r="E136" s="11">
        <f t="shared" si="15"/>
        <v>8370</v>
      </c>
      <c r="F136" s="11">
        <f t="shared" si="15"/>
        <v>10912</v>
      </c>
      <c r="G136" s="11">
        <f t="shared" si="15"/>
        <v>30582217</v>
      </c>
      <c r="H136" s="11">
        <f t="shared" si="15"/>
        <v>1731962</v>
      </c>
      <c r="I136" s="11">
        <f t="shared" si="15"/>
        <v>71504.391999999993</v>
      </c>
      <c r="J136" s="11">
        <f t="shared" si="15"/>
        <v>2255273</v>
      </c>
      <c r="K136" s="11">
        <f t="shared" si="15"/>
        <v>21243513</v>
      </c>
      <c r="L136" s="11">
        <f t="shared" si="15"/>
        <v>56479978</v>
      </c>
      <c r="M136" s="11">
        <f t="shared" si="15"/>
        <v>0</v>
      </c>
      <c r="N136" s="11">
        <f t="shared" si="15"/>
        <v>595864</v>
      </c>
      <c r="O136" s="103" t="s">
        <v>2</v>
      </c>
      <c r="P136" s="51"/>
      <c r="Q136" s="4"/>
      <c r="R136" s="3"/>
      <c r="S136" s="19"/>
      <c r="T136" s="103"/>
    </row>
    <row r="137" spans="1:23" ht="39" x14ac:dyDescent="0.3">
      <c r="A137" s="175" t="s">
        <v>120</v>
      </c>
      <c r="B137" s="40">
        <v>1975</v>
      </c>
      <c r="C137" s="11">
        <f t="shared" ref="C137:N137" si="16">C17+C77</f>
        <v>10501200</v>
      </c>
      <c r="D137" s="11">
        <f t="shared" si="16"/>
        <v>0</v>
      </c>
      <c r="E137" s="11">
        <f t="shared" si="16"/>
        <v>8352</v>
      </c>
      <c r="F137" s="11">
        <f t="shared" si="16"/>
        <v>10780</v>
      </c>
      <c r="G137" s="11">
        <f t="shared" si="16"/>
        <v>32294352</v>
      </c>
      <c r="H137" s="11">
        <f t="shared" si="16"/>
        <v>1945259</v>
      </c>
      <c r="I137" s="11">
        <f t="shared" si="16"/>
        <v>78892.472000000009</v>
      </c>
      <c r="J137" s="11">
        <f t="shared" si="16"/>
        <v>2226025</v>
      </c>
      <c r="K137" s="11">
        <f t="shared" si="16"/>
        <v>20665303</v>
      </c>
      <c r="L137" s="11">
        <f t="shared" si="16"/>
        <v>54817767</v>
      </c>
      <c r="M137" s="11">
        <f t="shared" si="16"/>
        <v>0</v>
      </c>
      <c r="N137" s="11">
        <f t="shared" si="16"/>
        <v>588737</v>
      </c>
      <c r="O137" s="103" t="s">
        <v>2</v>
      </c>
      <c r="P137" s="51"/>
      <c r="Q137" s="12"/>
      <c r="R137" s="12"/>
      <c r="S137" s="12"/>
      <c r="T137" s="103"/>
    </row>
    <row r="138" spans="1:23" ht="39" x14ac:dyDescent="0.3">
      <c r="A138" s="175" t="s">
        <v>120</v>
      </c>
      <c r="B138" s="40">
        <v>1976</v>
      </c>
      <c r="C138" s="11">
        <f t="shared" ref="C138:N138" si="17">C18+C78</f>
        <v>10563100</v>
      </c>
      <c r="D138" s="11">
        <f t="shared" si="17"/>
        <v>0</v>
      </c>
      <c r="E138" s="11">
        <f t="shared" si="17"/>
        <v>9843</v>
      </c>
      <c r="F138" s="11">
        <f t="shared" si="17"/>
        <v>11258</v>
      </c>
      <c r="G138" s="11">
        <f t="shared" si="17"/>
        <v>33883492</v>
      </c>
      <c r="H138" s="11">
        <f t="shared" si="17"/>
        <v>2098127</v>
      </c>
      <c r="I138" s="11">
        <f t="shared" si="17"/>
        <v>89653.072</v>
      </c>
      <c r="J138" s="11">
        <f t="shared" si="17"/>
        <v>2215361</v>
      </c>
      <c r="K138" s="11">
        <f t="shared" si="17"/>
        <v>20918206</v>
      </c>
      <c r="L138" s="11">
        <f t="shared" si="17"/>
        <v>56123256</v>
      </c>
      <c r="M138" s="11">
        <f t="shared" si="17"/>
        <v>0</v>
      </c>
      <c r="N138" s="11">
        <f t="shared" si="17"/>
        <v>602804</v>
      </c>
      <c r="O138" s="103" t="s">
        <v>2</v>
      </c>
      <c r="P138" s="51"/>
      <c r="Q138" s="13"/>
      <c r="R138" s="13"/>
      <c r="S138" s="13"/>
      <c r="T138" s="103"/>
    </row>
    <row r="139" spans="1:23" ht="39" x14ac:dyDescent="0.3">
      <c r="A139" s="175" t="s">
        <v>120</v>
      </c>
      <c r="B139" s="40">
        <v>1977</v>
      </c>
      <c r="C139" s="11">
        <f t="shared" ref="C139:N139" si="18">C19+C79</f>
        <v>10615200</v>
      </c>
      <c r="D139" s="11">
        <f t="shared" si="18"/>
        <v>0</v>
      </c>
      <c r="E139" s="11">
        <f t="shared" si="18"/>
        <v>10495</v>
      </c>
      <c r="F139" s="11">
        <f t="shared" si="18"/>
        <v>12251</v>
      </c>
      <c r="G139" s="11">
        <f t="shared" si="18"/>
        <v>35877391</v>
      </c>
      <c r="H139" s="11">
        <f t="shared" si="18"/>
        <v>2319571</v>
      </c>
      <c r="I139" s="11">
        <f t="shared" si="18"/>
        <v>100555.511</v>
      </c>
      <c r="J139" s="11">
        <f t="shared" si="18"/>
        <v>2269415</v>
      </c>
      <c r="K139" s="11">
        <f t="shared" si="18"/>
        <v>20741055</v>
      </c>
      <c r="L139" s="11">
        <f t="shared" si="18"/>
        <v>55614990</v>
      </c>
      <c r="M139" s="11">
        <f t="shared" si="18"/>
        <v>0</v>
      </c>
      <c r="N139" s="11">
        <f t="shared" si="18"/>
        <v>618502</v>
      </c>
      <c r="O139" s="103" t="s">
        <v>2</v>
      </c>
      <c r="P139" s="51"/>
      <c r="Q139" s="65"/>
      <c r="R139" s="65"/>
      <c r="S139" s="65"/>
      <c r="T139" s="103"/>
    </row>
    <row r="140" spans="1:23" ht="39" x14ac:dyDescent="0.3">
      <c r="A140" s="175" t="s">
        <v>120</v>
      </c>
      <c r="B140" s="41">
        <v>1978</v>
      </c>
      <c r="C140" s="11">
        <f t="shared" ref="C140:N140" si="19">C20+C80</f>
        <v>10660100</v>
      </c>
      <c r="D140" s="11">
        <f t="shared" si="19"/>
        <v>0</v>
      </c>
      <c r="E140" s="11">
        <f t="shared" si="19"/>
        <v>10577</v>
      </c>
      <c r="F140" s="11">
        <f t="shared" si="19"/>
        <v>12438</v>
      </c>
      <c r="G140" s="11">
        <f t="shared" si="19"/>
        <v>37641695</v>
      </c>
      <c r="H140" s="11">
        <f t="shared" si="19"/>
        <v>2209908</v>
      </c>
      <c r="I140" s="11">
        <f t="shared" si="19"/>
        <v>97276.056000000011</v>
      </c>
      <c r="J140" s="11">
        <f t="shared" si="19"/>
        <v>2261328</v>
      </c>
      <c r="K140" s="11">
        <f t="shared" si="19"/>
        <v>20572902</v>
      </c>
      <c r="L140" s="11">
        <f t="shared" si="19"/>
        <v>54419946</v>
      </c>
      <c r="M140" s="11">
        <f t="shared" si="19"/>
        <v>0</v>
      </c>
      <c r="N140" s="11">
        <f t="shared" si="19"/>
        <v>626696</v>
      </c>
      <c r="O140" s="103" t="s">
        <v>2</v>
      </c>
      <c r="P140" s="51"/>
      <c r="Q140" s="69"/>
      <c r="R140" s="69"/>
      <c r="S140" s="69"/>
      <c r="T140" s="103"/>
    </row>
    <row r="141" spans="1:23" ht="39" x14ac:dyDescent="0.3">
      <c r="A141" s="175" t="s">
        <v>120</v>
      </c>
      <c r="B141" s="41">
        <v>1979</v>
      </c>
      <c r="C141" s="11">
        <f t="shared" ref="C141:N141" si="20">C21+C81</f>
        <v>10687600</v>
      </c>
      <c r="D141" s="11">
        <f t="shared" si="20"/>
        <v>0</v>
      </c>
      <c r="E141" s="11">
        <f t="shared" si="20"/>
        <v>10549</v>
      </c>
      <c r="F141" s="11">
        <f t="shared" si="20"/>
        <v>12850</v>
      </c>
      <c r="G141" s="11">
        <f t="shared" si="20"/>
        <v>39440943</v>
      </c>
      <c r="H141" s="11">
        <f t="shared" si="20"/>
        <v>2535264</v>
      </c>
      <c r="I141" s="11">
        <f t="shared" si="20"/>
        <v>103992.564</v>
      </c>
      <c r="J141" s="11">
        <f t="shared" si="20"/>
        <v>2241185</v>
      </c>
      <c r="K141" s="11">
        <f t="shared" si="20"/>
        <v>20244024</v>
      </c>
      <c r="L141" s="11">
        <f t="shared" si="20"/>
        <v>52843772</v>
      </c>
      <c r="M141" s="11">
        <f t="shared" si="20"/>
        <v>0</v>
      </c>
      <c r="N141" s="11">
        <f t="shared" si="20"/>
        <v>646771</v>
      </c>
      <c r="O141" s="103" t="s">
        <v>2</v>
      </c>
      <c r="P141" s="51"/>
      <c r="Q141" s="4"/>
      <c r="R141" s="3"/>
      <c r="S141" s="19"/>
      <c r="T141" s="103"/>
    </row>
    <row r="142" spans="1:23" ht="39" x14ac:dyDescent="0.3">
      <c r="A142" s="175" t="s">
        <v>120</v>
      </c>
      <c r="B142" s="41">
        <v>1980</v>
      </c>
      <c r="C142" s="11">
        <f t="shared" ref="C142:N142" si="21">C22+C82</f>
        <v>10709463</v>
      </c>
      <c r="D142" s="11">
        <f t="shared" si="21"/>
        <v>0</v>
      </c>
      <c r="E142" s="11">
        <f t="shared" si="21"/>
        <v>10499</v>
      </c>
      <c r="F142" s="11">
        <f t="shared" si="21"/>
        <v>12863</v>
      </c>
      <c r="G142" s="11">
        <f t="shared" si="21"/>
        <v>41481846</v>
      </c>
      <c r="H142" s="11">
        <f t="shared" si="21"/>
        <v>2182540</v>
      </c>
      <c r="I142" s="11">
        <f t="shared" si="21"/>
        <v>112481.20699999999</v>
      </c>
      <c r="J142" s="11">
        <f t="shared" si="21"/>
        <v>2235524</v>
      </c>
      <c r="K142" s="11">
        <f t="shared" si="21"/>
        <v>20068748</v>
      </c>
      <c r="L142" s="11">
        <f t="shared" si="21"/>
        <v>52109599</v>
      </c>
      <c r="M142" s="11">
        <f t="shared" si="21"/>
        <v>0</v>
      </c>
      <c r="N142" s="11">
        <f t="shared" si="21"/>
        <v>659647</v>
      </c>
      <c r="O142" s="103" t="s">
        <v>2</v>
      </c>
      <c r="P142" s="51"/>
      <c r="Q142" s="8"/>
      <c r="R142" s="6"/>
      <c r="S142" s="6"/>
      <c r="T142" s="103"/>
    </row>
    <row r="143" spans="1:23" ht="39" x14ac:dyDescent="0.3">
      <c r="A143" s="175" t="s">
        <v>120</v>
      </c>
      <c r="B143" s="41">
        <v>1981</v>
      </c>
      <c r="C143" s="11">
        <f t="shared" ref="C143:N143" si="22">C23+C83</f>
        <v>10712800</v>
      </c>
      <c r="D143" s="11">
        <f t="shared" si="22"/>
        <v>0</v>
      </c>
      <c r="E143" s="11">
        <f t="shared" si="22"/>
        <v>10491</v>
      </c>
      <c r="F143" s="11">
        <f t="shared" si="22"/>
        <v>12769</v>
      </c>
      <c r="G143" s="11">
        <f t="shared" si="22"/>
        <v>43401662</v>
      </c>
      <c r="H143" s="11">
        <f t="shared" si="22"/>
        <v>2273164</v>
      </c>
      <c r="I143" s="11">
        <f t="shared" si="22"/>
        <v>122917.098</v>
      </c>
      <c r="J143" s="11">
        <f t="shared" si="22"/>
        <v>2238003</v>
      </c>
      <c r="K143" s="11">
        <f t="shared" si="22"/>
        <v>20138583</v>
      </c>
      <c r="L143" s="11">
        <f t="shared" si="22"/>
        <v>51568806</v>
      </c>
      <c r="M143" s="11">
        <f t="shared" si="22"/>
        <v>0</v>
      </c>
      <c r="N143" s="11">
        <f t="shared" si="22"/>
        <v>678336</v>
      </c>
      <c r="O143" s="103" t="s">
        <v>2</v>
      </c>
      <c r="P143" s="51"/>
      <c r="Q143" s="13"/>
      <c r="R143" s="13"/>
      <c r="S143" s="13"/>
      <c r="T143" s="103"/>
    </row>
    <row r="144" spans="1:23" ht="39" x14ac:dyDescent="0.3">
      <c r="A144" s="175" t="s">
        <v>120</v>
      </c>
      <c r="B144" s="41">
        <v>1982</v>
      </c>
      <c r="C144" s="11">
        <f t="shared" ref="C144:N144" si="23">C24+C84</f>
        <v>10710900</v>
      </c>
      <c r="D144" s="11">
        <f t="shared" si="23"/>
        <v>0</v>
      </c>
      <c r="E144" s="11">
        <f t="shared" si="23"/>
        <v>10273</v>
      </c>
      <c r="F144" s="11">
        <f t="shared" si="23"/>
        <v>12109</v>
      </c>
      <c r="G144" s="11">
        <f t="shared" si="23"/>
        <v>45473512</v>
      </c>
      <c r="H144" s="11">
        <f t="shared" si="23"/>
        <v>2288004</v>
      </c>
      <c r="I144" s="11">
        <f t="shared" si="23"/>
        <v>126085.95700000001</v>
      </c>
      <c r="J144" s="11">
        <f t="shared" si="23"/>
        <v>2233919</v>
      </c>
      <c r="K144" s="11">
        <f t="shared" si="23"/>
        <v>19931659</v>
      </c>
      <c r="L144" s="11">
        <f t="shared" si="23"/>
        <v>50613560</v>
      </c>
      <c r="M144" s="11">
        <f t="shared" si="23"/>
        <v>0</v>
      </c>
      <c r="N144" s="11">
        <f t="shared" si="23"/>
        <v>684117</v>
      </c>
      <c r="O144" s="103" t="s">
        <v>2</v>
      </c>
      <c r="P144" s="51"/>
      <c r="Q144" s="15"/>
      <c r="R144" s="15"/>
      <c r="S144" s="15"/>
      <c r="T144" s="103"/>
    </row>
    <row r="145" spans="1:20" ht="39" x14ac:dyDescent="0.3">
      <c r="A145" s="175" t="s">
        <v>120</v>
      </c>
      <c r="B145" s="41">
        <v>1983</v>
      </c>
      <c r="C145" s="11">
        <f t="shared" ref="C145:N145" si="24">C25+C85</f>
        <v>10700200</v>
      </c>
      <c r="D145" s="11">
        <f t="shared" si="24"/>
        <v>0</v>
      </c>
      <c r="E145" s="11">
        <f t="shared" si="24"/>
        <v>10011</v>
      </c>
      <c r="F145" s="11">
        <f t="shared" si="24"/>
        <v>12644</v>
      </c>
      <c r="G145" s="11">
        <f t="shared" si="24"/>
        <v>47476135</v>
      </c>
      <c r="H145" s="11">
        <f t="shared" si="24"/>
        <v>2297642</v>
      </c>
      <c r="I145" s="11">
        <f t="shared" si="24"/>
        <v>133877.97</v>
      </c>
      <c r="J145" s="11">
        <f t="shared" si="24"/>
        <v>2244861</v>
      </c>
      <c r="K145" s="11">
        <f t="shared" si="24"/>
        <v>19976059</v>
      </c>
      <c r="L145" s="11">
        <f t="shared" si="24"/>
        <v>50488644</v>
      </c>
      <c r="M145" s="11">
        <f t="shared" si="24"/>
        <v>0</v>
      </c>
      <c r="N145" s="11">
        <f t="shared" si="24"/>
        <v>708591</v>
      </c>
      <c r="O145" s="103" t="s">
        <v>2</v>
      </c>
      <c r="P145" s="51"/>
      <c r="Q145" s="69"/>
      <c r="R145" s="69"/>
      <c r="S145" s="69"/>
      <c r="T145" s="103"/>
    </row>
    <row r="146" spans="1:20" s="92" customFormat="1" ht="39" x14ac:dyDescent="0.3">
      <c r="A146" s="175" t="s">
        <v>120</v>
      </c>
      <c r="B146" s="41">
        <v>1984</v>
      </c>
      <c r="C146" s="11">
        <f t="shared" ref="C146:N146" si="25">C26+C86</f>
        <v>10678800</v>
      </c>
      <c r="D146" s="11">
        <f t="shared" si="25"/>
        <v>0</v>
      </c>
      <c r="E146" s="11">
        <f t="shared" si="25"/>
        <v>9581</v>
      </c>
      <c r="F146" s="11">
        <f t="shared" si="25"/>
        <v>12531</v>
      </c>
      <c r="G146" s="11">
        <f t="shared" si="25"/>
        <v>48988519</v>
      </c>
      <c r="H146" s="11">
        <f t="shared" si="25"/>
        <v>0</v>
      </c>
      <c r="I146" s="11">
        <f t="shared" si="25"/>
        <v>138175.21899999998</v>
      </c>
      <c r="J146" s="11">
        <f t="shared" si="25"/>
        <v>2266956</v>
      </c>
      <c r="K146" s="11">
        <f t="shared" si="25"/>
        <v>20905441</v>
      </c>
      <c r="L146" s="11">
        <f t="shared" si="25"/>
        <v>50757218</v>
      </c>
      <c r="M146" s="11">
        <f t="shared" si="25"/>
        <v>0</v>
      </c>
      <c r="N146" s="11">
        <f t="shared" si="25"/>
        <v>0</v>
      </c>
      <c r="O146" s="103" t="s">
        <v>2</v>
      </c>
      <c r="P146" s="51"/>
      <c r="Q146" s="19"/>
      <c r="R146" s="19"/>
      <c r="S146" s="19"/>
    </row>
    <row r="147" spans="1:20" ht="39" x14ac:dyDescent="0.3">
      <c r="A147" s="175" t="s">
        <v>120</v>
      </c>
      <c r="B147" s="41">
        <v>1985</v>
      </c>
      <c r="C147" s="11">
        <f t="shared" ref="C147:N147" si="26">C27+C87</f>
        <v>10657400</v>
      </c>
      <c r="D147" s="11">
        <f t="shared" si="26"/>
        <v>0</v>
      </c>
      <c r="E147" s="11">
        <f t="shared" si="26"/>
        <v>9717</v>
      </c>
      <c r="F147" s="11">
        <f t="shared" si="26"/>
        <v>12747</v>
      </c>
      <c r="G147" s="11">
        <f t="shared" si="26"/>
        <v>50330794</v>
      </c>
      <c r="H147" s="11">
        <f t="shared" si="26"/>
        <v>2668679</v>
      </c>
      <c r="I147" s="11">
        <f t="shared" si="26"/>
        <v>138422.93599999999</v>
      </c>
      <c r="J147" s="11">
        <f t="shared" si="26"/>
        <v>2279528</v>
      </c>
      <c r="K147" s="11">
        <f t="shared" si="26"/>
        <v>21277350</v>
      </c>
      <c r="L147" s="11">
        <f t="shared" si="26"/>
        <v>50071446</v>
      </c>
      <c r="M147" s="11">
        <f t="shared" si="26"/>
        <v>0</v>
      </c>
      <c r="N147" s="11">
        <f t="shared" si="26"/>
        <v>778535</v>
      </c>
      <c r="O147" s="103" t="s">
        <v>2</v>
      </c>
      <c r="P147" s="51"/>
      <c r="Q147" s="10"/>
      <c r="R147" s="10"/>
      <c r="S147" s="10"/>
      <c r="T147" s="103"/>
    </row>
    <row r="148" spans="1:20" ht="39" x14ac:dyDescent="0.3">
      <c r="A148" s="175" t="s">
        <v>120</v>
      </c>
      <c r="B148" s="41">
        <v>1986</v>
      </c>
      <c r="C148" s="11">
        <f t="shared" ref="C148:N148" si="27">C28+C88</f>
        <v>10640000</v>
      </c>
      <c r="D148" s="11">
        <f t="shared" si="27"/>
        <v>0</v>
      </c>
      <c r="E148" s="11">
        <f t="shared" si="27"/>
        <v>9341</v>
      </c>
      <c r="F148" s="11">
        <f t="shared" si="27"/>
        <v>12456</v>
      </c>
      <c r="G148" s="11">
        <f t="shared" si="27"/>
        <v>51778944</v>
      </c>
      <c r="H148" s="11">
        <f t="shared" si="27"/>
        <v>3160160</v>
      </c>
      <c r="I148" s="11">
        <f t="shared" si="27"/>
        <v>156454.20500000002</v>
      </c>
      <c r="J148" s="11">
        <f t="shared" si="27"/>
        <v>2261879</v>
      </c>
      <c r="K148" s="11">
        <f t="shared" si="27"/>
        <v>20994003</v>
      </c>
      <c r="L148" s="11">
        <f t="shared" si="27"/>
        <v>48688532</v>
      </c>
      <c r="M148" s="11">
        <f t="shared" si="27"/>
        <v>0</v>
      </c>
      <c r="N148" s="11">
        <f t="shared" si="27"/>
        <v>764027</v>
      </c>
      <c r="O148" s="103" t="s">
        <v>2</v>
      </c>
      <c r="P148" s="51"/>
      <c r="Q148" s="12"/>
      <c r="R148" s="12"/>
      <c r="S148" s="12"/>
      <c r="T148" s="103"/>
    </row>
    <row r="149" spans="1:20" ht="39" x14ac:dyDescent="0.3">
      <c r="A149" s="175" t="s">
        <v>120</v>
      </c>
      <c r="B149" s="41">
        <v>1987</v>
      </c>
      <c r="C149" s="11">
        <f t="shared" ref="C149:N149" si="28">C29+C89</f>
        <v>10621100</v>
      </c>
      <c r="D149" s="11">
        <f t="shared" si="28"/>
        <v>0</v>
      </c>
      <c r="E149" s="11">
        <f t="shared" si="28"/>
        <v>9068</v>
      </c>
      <c r="F149" s="11">
        <f t="shared" si="28"/>
        <v>12058</v>
      </c>
      <c r="G149" s="11">
        <f t="shared" si="28"/>
        <v>52772084</v>
      </c>
      <c r="H149" s="11">
        <f t="shared" si="28"/>
        <v>2624392</v>
      </c>
      <c r="I149" s="11">
        <f t="shared" si="28"/>
        <v>156509.00099999999</v>
      </c>
      <c r="J149" s="11">
        <f t="shared" si="28"/>
        <v>2224651</v>
      </c>
      <c r="K149" s="11">
        <f t="shared" si="28"/>
        <v>20603977</v>
      </c>
      <c r="L149" s="11">
        <f t="shared" si="28"/>
        <v>48112201</v>
      </c>
      <c r="M149" s="11">
        <f t="shared" si="28"/>
        <v>0</v>
      </c>
      <c r="N149" s="11">
        <f t="shared" si="28"/>
        <v>760285</v>
      </c>
      <c r="O149" s="103" t="s">
        <v>2</v>
      </c>
      <c r="P149" s="51"/>
      <c r="Q149" s="12"/>
      <c r="R149" s="12"/>
      <c r="S149" s="12"/>
      <c r="T149" s="103"/>
    </row>
    <row r="150" spans="1:20" ht="39" x14ac:dyDescent="0.3">
      <c r="A150" s="175" t="s">
        <v>120</v>
      </c>
      <c r="B150" s="41">
        <v>1988</v>
      </c>
      <c r="C150" s="11">
        <f t="shared" ref="C150:N150" si="29">C30+C90</f>
        <v>10604400</v>
      </c>
      <c r="D150" s="11">
        <f t="shared" si="29"/>
        <v>0</v>
      </c>
      <c r="E150" s="11">
        <f t="shared" si="29"/>
        <v>8750</v>
      </c>
      <c r="F150" s="11">
        <f t="shared" si="29"/>
        <v>11607</v>
      </c>
      <c r="G150" s="11">
        <f t="shared" si="29"/>
        <v>53558340</v>
      </c>
      <c r="H150" s="11">
        <f t="shared" si="29"/>
        <v>2544946</v>
      </c>
      <c r="I150" s="11">
        <f t="shared" si="29"/>
        <v>167842.709</v>
      </c>
      <c r="J150" s="11">
        <f t="shared" si="29"/>
        <v>2144781</v>
      </c>
      <c r="K150" s="11">
        <f t="shared" si="29"/>
        <v>20274302</v>
      </c>
      <c r="L150" s="11">
        <f t="shared" si="29"/>
        <v>47242464</v>
      </c>
      <c r="M150" s="11">
        <f t="shared" si="29"/>
        <v>0</v>
      </c>
      <c r="N150" s="11">
        <f t="shared" si="29"/>
        <v>741455</v>
      </c>
      <c r="O150" s="103" t="s">
        <v>2</v>
      </c>
      <c r="P150" s="51"/>
      <c r="Q150" s="17"/>
      <c r="R150" s="17"/>
      <c r="S150" s="17"/>
      <c r="T150" s="103"/>
    </row>
    <row r="151" spans="1:20" s="18" customFormat="1" ht="39" x14ac:dyDescent="0.3">
      <c r="A151" s="175" t="s">
        <v>120</v>
      </c>
      <c r="B151" s="41">
        <v>1989</v>
      </c>
      <c r="C151" s="11">
        <f t="shared" ref="C151:N151" si="30">C31+C91</f>
        <v>10588614</v>
      </c>
      <c r="D151" s="11">
        <f t="shared" si="30"/>
        <v>0</v>
      </c>
      <c r="E151" s="11">
        <f t="shared" si="30"/>
        <v>8232</v>
      </c>
      <c r="F151" s="11">
        <f t="shared" si="30"/>
        <v>11149</v>
      </c>
      <c r="G151" s="11">
        <f t="shared" si="30"/>
        <v>53882154</v>
      </c>
      <c r="H151" s="11">
        <f t="shared" si="30"/>
        <v>2079524</v>
      </c>
      <c r="I151" s="11">
        <f t="shared" si="30"/>
        <v>181064.856</v>
      </c>
      <c r="J151" s="11">
        <f t="shared" si="30"/>
        <v>2018225</v>
      </c>
      <c r="K151" s="11">
        <f t="shared" si="30"/>
        <v>19520770</v>
      </c>
      <c r="L151" s="11">
        <f t="shared" si="30"/>
        <v>45024463</v>
      </c>
      <c r="M151" s="11">
        <f t="shared" si="30"/>
        <v>0</v>
      </c>
      <c r="N151" s="11">
        <f t="shared" si="30"/>
        <v>691508</v>
      </c>
      <c r="O151" s="103" t="s">
        <v>2</v>
      </c>
      <c r="P151" s="51"/>
      <c r="Q151" s="20"/>
      <c r="R151" s="20"/>
      <c r="S151" s="20"/>
    </row>
    <row r="152" spans="1:20" ht="39" x14ac:dyDescent="0.3">
      <c r="A152" s="175" t="s">
        <v>120</v>
      </c>
      <c r="B152" s="42">
        <v>1990</v>
      </c>
      <c r="C152" s="11">
        <f t="shared" ref="C152:N152" si="31">C32+C92</f>
        <v>10374823</v>
      </c>
      <c r="D152" s="11">
        <f t="shared" si="31"/>
        <v>0</v>
      </c>
      <c r="E152" s="11">
        <f t="shared" si="31"/>
        <v>7351</v>
      </c>
      <c r="F152" s="11">
        <f t="shared" si="31"/>
        <v>10053</v>
      </c>
      <c r="G152" s="11">
        <f t="shared" si="31"/>
        <v>52657382</v>
      </c>
      <c r="H152" s="11">
        <f t="shared" si="31"/>
        <v>1816433</v>
      </c>
      <c r="I152" s="11">
        <f t="shared" si="31"/>
        <v>215308.5</v>
      </c>
      <c r="J152" s="11">
        <f t="shared" si="31"/>
        <v>1870269</v>
      </c>
      <c r="K152" s="11">
        <f t="shared" si="31"/>
        <v>18938868</v>
      </c>
      <c r="L152" s="11">
        <f t="shared" si="31"/>
        <v>42755942</v>
      </c>
      <c r="M152" s="11">
        <f t="shared" si="31"/>
        <v>2099299</v>
      </c>
      <c r="N152" s="11">
        <f t="shared" si="31"/>
        <v>650782</v>
      </c>
      <c r="O152" s="103" t="s">
        <v>73</v>
      </c>
      <c r="P152" s="51"/>
      <c r="Q152" s="20"/>
      <c r="R152" s="20"/>
      <c r="S152" s="19"/>
      <c r="T152" s="103"/>
    </row>
    <row r="153" spans="1:20" s="92" customFormat="1" ht="39" x14ac:dyDescent="0.3">
      <c r="A153" s="175" t="s">
        <v>120</v>
      </c>
      <c r="B153" s="43">
        <v>1991</v>
      </c>
      <c r="C153" s="11">
        <f t="shared" ref="C153:N153" si="32">C33+C93</f>
        <v>10373000</v>
      </c>
      <c r="D153" s="11">
        <f t="shared" si="32"/>
        <v>0</v>
      </c>
      <c r="E153" s="11">
        <f t="shared" si="32"/>
        <v>6586</v>
      </c>
      <c r="F153" s="11">
        <f t="shared" si="32"/>
        <v>8498</v>
      </c>
      <c r="G153" s="11">
        <f t="shared" si="32"/>
        <v>51402938</v>
      </c>
      <c r="H153" s="11">
        <f t="shared" si="32"/>
        <v>1919662</v>
      </c>
      <c r="I153" s="11">
        <f t="shared" si="32"/>
        <v>258801.54800000001</v>
      </c>
      <c r="J153" s="11">
        <f t="shared" si="32"/>
        <v>1780570</v>
      </c>
      <c r="K153" s="11">
        <f t="shared" si="32"/>
        <v>18739761</v>
      </c>
      <c r="L153" s="11">
        <f t="shared" si="32"/>
        <v>41891391</v>
      </c>
      <c r="M153" s="11">
        <f t="shared" si="32"/>
        <v>2051142</v>
      </c>
      <c r="N153" s="11">
        <f t="shared" si="32"/>
        <v>610487</v>
      </c>
      <c r="O153" s="103" t="s">
        <v>73</v>
      </c>
      <c r="P153" s="51"/>
      <c r="Q153" s="19"/>
      <c r="R153" s="19"/>
      <c r="S153" s="19"/>
    </row>
    <row r="154" spans="1:20" ht="39" x14ac:dyDescent="0.3">
      <c r="A154" s="175" t="s">
        <v>120</v>
      </c>
      <c r="B154" s="29">
        <v>1992</v>
      </c>
      <c r="C154" s="11">
        <f t="shared" ref="C154:N154" si="33">C34+C94</f>
        <v>10374000</v>
      </c>
      <c r="D154" s="11">
        <f t="shared" si="33"/>
        <v>0</v>
      </c>
      <c r="E154" s="11">
        <f t="shared" si="33"/>
        <v>5849</v>
      </c>
      <c r="F154" s="11">
        <f t="shared" si="33"/>
        <v>8095</v>
      </c>
      <c r="G154" s="11">
        <f t="shared" si="33"/>
        <v>50682355</v>
      </c>
      <c r="H154" s="11">
        <f t="shared" si="33"/>
        <v>1631012</v>
      </c>
      <c r="I154" s="11">
        <f t="shared" si="33"/>
        <v>356758.723</v>
      </c>
      <c r="J154" s="11">
        <f t="shared" si="33"/>
        <v>1664362</v>
      </c>
      <c r="K154" s="11">
        <f t="shared" si="33"/>
        <v>18511362</v>
      </c>
      <c r="L154" s="11">
        <f t="shared" si="33"/>
        <v>41666450</v>
      </c>
      <c r="M154" s="11">
        <f t="shared" si="33"/>
        <v>1998987</v>
      </c>
      <c r="N154" s="11">
        <f t="shared" si="33"/>
        <v>558720</v>
      </c>
      <c r="O154" s="103" t="s">
        <v>73</v>
      </c>
      <c r="P154" s="53"/>
      <c r="S154" s="19"/>
      <c r="T154" s="103"/>
    </row>
    <row r="155" spans="1:20" ht="39" x14ac:dyDescent="0.3">
      <c r="A155" s="175" t="s">
        <v>120</v>
      </c>
      <c r="B155" s="36">
        <v>1993</v>
      </c>
      <c r="C155" s="11">
        <f t="shared" ref="C155:N155" si="34">C35+C95</f>
        <v>10365000</v>
      </c>
      <c r="D155" s="11">
        <f t="shared" si="34"/>
        <v>0</v>
      </c>
      <c r="E155" s="11">
        <f t="shared" si="34"/>
        <v>5265</v>
      </c>
      <c r="F155" s="11">
        <f t="shared" si="34"/>
        <v>7577</v>
      </c>
      <c r="G155" s="11">
        <f t="shared" si="34"/>
        <v>50164436</v>
      </c>
      <c r="H155" s="11">
        <f t="shared" si="34"/>
        <v>1364105</v>
      </c>
      <c r="I155" s="11">
        <f t="shared" si="34"/>
        <v>419939.93699999998</v>
      </c>
      <c r="J155" s="11">
        <f t="shared" si="34"/>
        <v>1626430</v>
      </c>
      <c r="K155" s="11">
        <f t="shared" si="34"/>
        <v>18174793</v>
      </c>
      <c r="L155" s="11">
        <f t="shared" si="34"/>
        <v>40619466</v>
      </c>
      <c r="M155" s="11">
        <f t="shared" si="34"/>
        <v>1942109</v>
      </c>
      <c r="N155" s="11">
        <f t="shared" si="34"/>
        <v>543713</v>
      </c>
      <c r="O155" s="103" t="s">
        <v>73</v>
      </c>
      <c r="P155" s="51"/>
      <c r="S155" s="19"/>
      <c r="T155" s="103"/>
    </row>
    <row r="156" spans="1:20" ht="39" x14ac:dyDescent="0.3">
      <c r="A156" s="175" t="s">
        <v>120</v>
      </c>
      <c r="B156" s="29">
        <v>1994</v>
      </c>
      <c r="C156" s="11">
        <f t="shared" ref="C156:N156" si="35">C36+C96</f>
        <v>10350000</v>
      </c>
      <c r="D156" s="11">
        <f t="shared" si="35"/>
        <v>0</v>
      </c>
      <c r="E156" s="11">
        <f t="shared" si="35"/>
        <v>4731</v>
      </c>
      <c r="F156" s="11">
        <f t="shared" si="35"/>
        <v>7148</v>
      </c>
      <c r="G156" s="11">
        <f t="shared" si="35"/>
        <v>48962459</v>
      </c>
      <c r="H156" s="11">
        <f t="shared" si="35"/>
        <v>1401972</v>
      </c>
      <c r="I156" s="11">
        <f t="shared" si="35"/>
        <v>506133.973</v>
      </c>
      <c r="J156" s="11">
        <f t="shared" si="35"/>
        <v>1603354</v>
      </c>
      <c r="K156" s="11">
        <f t="shared" si="35"/>
        <v>18392020</v>
      </c>
      <c r="L156" s="11">
        <f t="shared" si="35"/>
        <v>41302049</v>
      </c>
      <c r="M156" s="11">
        <f t="shared" si="35"/>
        <v>1897156</v>
      </c>
      <c r="N156" s="11">
        <f t="shared" si="35"/>
        <v>534004</v>
      </c>
      <c r="O156" s="103" t="s">
        <v>73</v>
      </c>
      <c r="P156" s="51"/>
      <c r="S156" s="19"/>
      <c r="T156" s="103"/>
    </row>
    <row r="157" spans="1:20" ht="39" x14ac:dyDescent="0.3">
      <c r="A157" s="175" t="s">
        <v>120</v>
      </c>
      <c r="B157" s="38">
        <v>1995</v>
      </c>
      <c r="C157" s="11">
        <f t="shared" ref="C157:N157" si="36">C37+C97</f>
        <v>10337000</v>
      </c>
      <c r="D157" s="11">
        <f t="shared" si="36"/>
        <v>0</v>
      </c>
      <c r="E157" s="11">
        <f t="shared" si="36"/>
        <v>4468</v>
      </c>
      <c r="F157" s="11">
        <f t="shared" si="36"/>
        <v>3060</v>
      </c>
      <c r="G157" s="11">
        <f t="shared" si="36"/>
        <v>47034856</v>
      </c>
      <c r="H157" s="11">
        <f t="shared" si="36"/>
        <v>1237278</v>
      </c>
      <c r="I157" s="11">
        <f t="shared" si="36"/>
        <v>495321.61900000001</v>
      </c>
      <c r="J157" s="11">
        <f t="shared" si="36"/>
        <v>1519738</v>
      </c>
      <c r="K157" s="11">
        <f t="shared" si="36"/>
        <v>17948462</v>
      </c>
      <c r="L157" s="11">
        <f t="shared" si="36"/>
        <v>40119129</v>
      </c>
      <c r="M157" s="11">
        <f t="shared" si="36"/>
        <v>1863893</v>
      </c>
      <c r="N157" s="11">
        <f t="shared" si="36"/>
        <v>491450</v>
      </c>
      <c r="O157" s="103" t="s">
        <v>76</v>
      </c>
      <c r="P157" s="51"/>
      <c r="S157" s="19"/>
      <c r="T157" s="103"/>
    </row>
    <row r="158" spans="1:20" ht="39" x14ac:dyDescent="0.3">
      <c r="A158" s="175" t="s">
        <v>120</v>
      </c>
      <c r="B158" s="39">
        <v>1996</v>
      </c>
      <c r="C158" s="11">
        <f t="shared" ref="C158:N158" si="37">C38+C98</f>
        <v>10321000</v>
      </c>
      <c r="D158" s="11">
        <f t="shared" si="37"/>
        <v>0</v>
      </c>
      <c r="E158" s="11">
        <f t="shared" si="37"/>
        <v>4248</v>
      </c>
      <c r="F158" s="11">
        <f t="shared" si="37"/>
        <v>4135</v>
      </c>
      <c r="G158" s="11">
        <f t="shared" si="37"/>
        <v>47041856</v>
      </c>
      <c r="H158" s="11">
        <f t="shared" si="37"/>
        <v>1111635</v>
      </c>
      <c r="I158" s="11">
        <f t="shared" si="37"/>
        <v>589331</v>
      </c>
      <c r="J158" s="11">
        <f t="shared" si="37"/>
        <v>1458631</v>
      </c>
      <c r="K158" s="11">
        <f t="shared" si="37"/>
        <v>17751547</v>
      </c>
      <c r="L158" s="11">
        <f t="shared" si="37"/>
        <v>39135329</v>
      </c>
      <c r="M158" s="11">
        <f t="shared" si="37"/>
        <v>1832745</v>
      </c>
      <c r="N158" s="11">
        <f t="shared" si="37"/>
        <v>517035</v>
      </c>
      <c r="O158" s="103" t="s">
        <v>76</v>
      </c>
      <c r="P158" s="51"/>
      <c r="S158" s="19"/>
      <c r="T158" s="103"/>
    </row>
    <row r="159" spans="1:20" ht="39" x14ac:dyDescent="0.3">
      <c r="A159" s="175" t="s">
        <v>120</v>
      </c>
      <c r="B159" s="71">
        <v>1997</v>
      </c>
      <c r="C159" s="11">
        <f t="shared" ref="C159:N159" si="38">C39+C99</f>
        <v>10301000</v>
      </c>
      <c r="D159" s="11">
        <f t="shared" si="38"/>
        <v>0</v>
      </c>
      <c r="E159" s="11">
        <f t="shared" si="38"/>
        <v>4092</v>
      </c>
      <c r="F159" s="11">
        <f t="shared" si="38"/>
        <v>3884</v>
      </c>
      <c r="G159" s="11">
        <f t="shared" si="38"/>
        <v>46992482</v>
      </c>
      <c r="H159" s="11">
        <f t="shared" si="38"/>
        <v>1205503</v>
      </c>
      <c r="I159" s="11">
        <f t="shared" si="38"/>
        <v>794068</v>
      </c>
      <c r="J159" s="11">
        <f t="shared" si="38"/>
        <v>1450311</v>
      </c>
      <c r="K159" s="11">
        <f t="shared" si="38"/>
        <v>17285550</v>
      </c>
      <c r="L159" s="11">
        <f t="shared" si="38"/>
        <v>38935211</v>
      </c>
      <c r="M159" s="11">
        <f t="shared" si="38"/>
        <v>1801530</v>
      </c>
      <c r="N159" s="11">
        <f t="shared" si="38"/>
        <v>487394</v>
      </c>
      <c r="O159" s="103" t="s">
        <v>76</v>
      </c>
      <c r="P159" s="51"/>
      <c r="S159" s="19"/>
      <c r="T159" s="103"/>
    </row>
    <row r="160" spans="1:20" ht="39" x14ac:dyDescent="0.3">
      <c r="A160" s="175" t="s">
        <v>120</v>
      </c>
      <c r="B160" s="40">
        <v>1998</v>
      </c>
      <c r="C160" s="11">
        <f t="shared" ref="C160:N160" si="39">C40+C100</f>
        <v>10280000</v>
      </c>
      <c r="D160" s="11">
        <f t="shared" si="39"/>
        <v>0</v>
      </c>
      <c r="E160" s="11">
        <f t="shared" si="39"/>
        <v>3908</v>
      </c>
      <c r="F160" s="11">
        <f t="shared" si="39"/>
        <v>3936</v>
      </c>
      <c r="G160" s="11">
        <f t="shared" si="39"/>
        <v>46871843</v>
      </c>
      <c r="H160" s="11">
        <f t="shared" si="39"/>
        <v>1288291</v>
      </c>
      <c r="I160" s="11">
        <f t="shared" si="39"/>
        <v>1153641</v>
      </c>
      <c r="J160" s="11">
        <f t="shared" si="39"/>
        <v>1447230</v>
      </c>
      <c r="K160" s="11">
        <f t="shared" si="39"/>
        <v>16728010</v>
      </c>
      <c r="L160" s="11">
        <f t="shared" si="39"/>
        <v>36309612</v>
      </c>
      <c r="M160" s="11">
        <f t="shared" si="39"/>
        <v>1774728</v>
      </c>
      <c r="N160" s="11">
        <f t="shared" si="39"/>
        <v>492214</v>
      </c>
      <c r="O160" s="103" t="s">
        <v>76</v>
      </c>
      <c r="P160" s="51"/>
      <c r="S160" s="19"/>
      <c r="T160" s="103"/>
    </row>
    <row r="161" spans="1:20" ht="39" x14ac:dyDescent="0.3">
      <c r="A161" s="175" t="s">
        <v>120</v>
      </c>
      <c r="B161" s="41">
        <v>1999</v>
      </c>
      <c r="C161" s="11">
        <f t="shared" ref="C161:N161" si="40">C41+C101</f>
        <v>10253000</v>
      </c>
      <c r="D161" s="11">
        <f t="shared" si="40"/>
        <v>0</v>
      </c>
      <c r="E161" s="11">
        <f t="shared" si="40"/>
        <v>3808</v>
      </c>
      <c r="F161" s="11">
        <f t="shared" si="40"/>
        <v>6255</v>
      </c>
      <c r="G161" s="11">
        <f t="shared" si="40"/>
        <v>46355939</v>
      </c>
      <c r="H161" s="11">
        <f t="shared" si="40"/>
        <v>1167381</v>
      </c>
      <c r="I161" s="11">
        <f t="shared" si="40"/>
        <v>1397461</v>
      </c>
      <c r="J161" s="11">
        <f t="shared" si="40"/>
        <v>1460013</v>
      </c>
      <c r="K161" s="11">
        <f t="shared" si="40"/>
        <v>17248796</v>
      </c>
      <c r="L161" s="11">
        <f t="shared" si="40"/>
        <v>36139780</v>
      </c>
      <c r="M161" s="11">
        <f t="shared" si="40"/>
        <v>1750559</v>
      </c>
      <c r="N161" s="11">
        <f t="shared" si="40"/>
        <v>503445</v>
      </c>
      <c r="O161" s="103" t="s">
        <v>80</v>
      </c>
      <c r="P161" s="51"/>
      <c r="S161" s="19"/>
      <c r="T161" s="103"/>
    </row>
    <row r="162" spans="1:20" ht="39" x14ac:dyDescent="0.3">
      <c r="A162" s="175" t="s">
        <v>120</v>
      </c>
      <c r="B162" s="42">
        <v>2000</v>
      </c>
      <c r="C162" s="11">
        <f t="shared" ref="C162:N162" si="41">C42+C102</f>
        <v>10221644</v>
      </c>
      <c r="D162" s="11">
        <f t="shared" si="41"/>
        <v>0</v>
      </c>
      <c r="E162" s="11">
        <f t="shared" si="41"/>
        <v>3585</v>
      </c>
      <c r="F162" s="11">
        <f t="shared" si="41"/>
        <v>5977</v>
      </c>
      <c r="G162" s="11">
        <f t="shared" si="41"/>
        <v>46500849</v>
      </c>
      <c r="H162" s="11">
        <f t="shared" si="41"/>
        <v>1177571</v>
      </c>
      <c r="I162" s="11">
        <f t="shared" si="41"/>
        <v>1241517</v>
      </c>
      <c r="J162" s="11">
        <f t="shared" si="41"/>
        <v>1441832</v>
      </c>
      <c r="K162" s="11">
        <f t="shared" si="41"/>
        <v>17237441</v>
      </c>
      <c r="L162" s="11">
        <f t="shared" si="41"/>
        <v>48166861</v>
      </c>
      <c r="M162" s="11">
        <f t="shared" si="41"/>
        <v>1725162</v>
      </c>
      <c r="N162" s="11">
        <f t="shared" si="41"/>
        <v>502875</v>
      </c>
      <c r="O162" s="103" t="s">
        <v>80</v>
      </c>
      <c r="P162" s="51"/>
      <c r="S162" s="19"/>
      <c r="T162" s="103"/>
    </row>
    <row r="163" spans="1:20" ht="39" x14ac:dyDescent="0.3">
      <c r="A163" s="175" t="s">
        <v>120</v>
      </c>
      <c r="B163" s="43">
        <v>2001</v>
      </c>
      <c r="C163" s="11">
        <f t="shared" ref="C163:N163" si="42">C43+C103</f>
        <v>10200298</v>
      </c>
      <c r="D163" s="11">
        <f t="shared" si="42"/>
        <v>0</v>
      </c>
      <c r="E163" s="11">
        <f t="shared" si="42"/>
        <v>3499</v>
      </c>
      <c r="F163" s="11">
        <f t="shared" si="42"/>
        <v>5967</v>
      </c>
      <c r="G163" s="11">
        <f t="shared" si="42"/>
        <v>47033198</v>
      </c>
      <c r="H163" s="11">
        <f t="shared" si="42"/>
        <v>1151435</v>
      </c>
      <c r="I163" s="11">
        <f t="shared" si="42"/>
        <v>1605032</v>
      </c>
      <c r="J163" s="11">
        <f t="shared" si="42"/>
        <v>1463631</v>
      </c>
      <c r="K163" s="11">
        <f t="shared" si="42"/>
        <v>18574073</v>
      </c>
      <c r="L163" s="11">
        <f t="shared" si="42"/>
        <v>47565993</v>
      </c>
      <c r="M163" s="11">
        <f t="shared" si="42"/>
        <v>1691997</v>
      </c>
      <c r="N163" s="11">
        <f t="shared" si="42"/>
        <v>498111</v>
      </c>
      <c r="O163" s="103" t="s">
        <v>80</v>
      </c>
      <c r="P163" s="51"/>
      <c r="S163" s="19"/>
      <c r="T163" s="103"/>
    </row>
    <row r="164" spans="1:20" ht="39" x14ac:dyDescent="0.3">
      <c r="A164" s="175" t="s">
        <v>120</v>
      </c>
      <c r="B164" s="29">
        <v>2002</v>
      </c>
      <c r="C164" s="11">
        <f t="shared" ref="C164:N164" si="43">C44+C104</f>
        <v>10174853</v>
      </c>
      <c r="D164" s="11">
        <f t="shared" si="43"/>
        <v>0</v>
      </c>
      <c r="E164" s="11">
        <f t="shared" si="43"/>
        <v>3274</v>
      </c>
      <c r="F164" s="11">
        <f t="shared" si="43"/>
        <v>5950</v>
      </c>
      <c r="G164" s="11">
        <f t="shared" si="43"/>
        <v>46967560</v>
      </c>
      <c r="H164" s="11">
        <f t="shared" si="43"/>
        <v>1252156</v>
      </c>
      <c r="I164" s="11">
        <f t="shared" si="43"/>
        <v>1729610</v>
      </c>
      <c r="J164" s="11">
        <f t="shared" si="43"/>
        <v>1474917</v>
      </c>
      <c r="K164" s="11">
        <f t="shared" si="43"/>
        <v>19668900</v>
      </c>
      <c r="L164" s="11">
        <f t="shared" si="43"/>
        <v>50635841</v>
      </c>
      <c r="M164" s="11">
        <f t="shared" si="43"/>
        <v>1660113</v>
      </c>
      <c r="N164" s="11">
        <f t="shared" si="43"/>
        <v>504137</v>
      </c>
      <c r="O164" s="103" t="s">
        <v>80</v>
      </c>
      <c r="P164" s="51"/>
      <c r="S164" s="19"/>
      <c r="T164" s="103"/>
    </row>
    <row r="165" spans="1:20" ht="39" x14ac:dyDescent="0.3">
      <c r="A165" s="175" t="s">
        <v>120</v>
      </c>
      <c r="B165" s="36">
        <v>2003</v>
      </c>
      <c r="C165" s="11">
        <f t="shared" ref="C165:N165" si="44">C45+C105</f>
        <v>10142362</v>
      </c>
      <c r="D165" s="11">
        <f t="shared" si="44"/>
        <v>0</v>
      </c>
      <c r="E165" s="11">
        <f t="shared" si="44"/>
        <v>3295</v>
      </c>
      <c r="F165" s="11">
        <f t="shared" si="44"/>
        <v>5799</v>
      </c>
      <c r="G165" s="11">
        <f t="shared" si="44"/>
        <v>47322066</v>
      </c>
      <c r="H165" s="11">
        <f t="shared" si="44"/>
        <v>1201252</v>
      </c>
      <c r="I165" s="11">
        <f t="shared" si="44"/>
        <v>1811004</v>
      </c>
      <c r="J165" s="11">
        <f t="shared" si="44"/>
        <v>1535184</v>
      </c>
      <c r="K165" s="11">
        <f t="shared" si="44"/>
        <v>19763533</v>
      </c>
      <c r="L165" s="11">
        <f t="shared" si="44"/>
        <v>51266058</v>
      </c>
      <c r="M165" s="11">
        <f t="shared" si="44"/>
        <v>1633688</v>
      </c>
      <c r="N165" s="11">
        <f t="shared" si="44"/>
        <v>514298</v>
      </c>
      <c r="O165" s="103" t="s">
        <v>80</v>
      </c>
      <c r="P165" s="51"/>
      <c r="S165" s="19"/>
      <c r="T165" s="103"/>
    </row>
    <row r="166" spans="1:20" ht="39" x14ac:dyDescent="0.3">
      <c r="A166" s="175" t="s">
        <v>120</v>
      </c>
      <c r="B166" s="37">
        <v>2004</v>
      </c>
      <c r="C166" s="11">
        <f t="shared" ref="C166:N166" si="45">C46+C106</f>
        <v>10116742</v>
      </c>
      <c r="D166" s="11">
        <f t="shared" si="45"/>
        <v>0</v>
      </c>
      <c r="E166" s="11">
        <f t="shared" si="45"/>
        <v>2936</v>
      </c>
      <c r="F166" s="11">
        <f t="shared" si="45"/>
        <v>5715</v>
      </c>
      <c r="G166" s="11">
        <f t="shared" si="45"/>
        <v>47205112</v>
      </c>
      <c r="H166" s="11">
        <f t="shared" si="45"/>
        <v>1184757</v>
      </c>
      <c r="I166" s="11">
        <f t="shared" si="45"/>
        <v>1963043</v>
      </c>
      <c r="J166" s="11">
        <f t="shared" si="45"/>
        <v>1493174</v>
      </c>
      <c r="K166" s="11">
        <f t="shared" si="45"/>
        <v>18996251</v>
      </c>
      <c r="L166" s="11">
        <f t="shared" si="45"/>
        <v>49529069</v>
      </c>
      <c r="M166" s="11">
        <f t="shared" si="45"/>
        <v>1606117</v>
      </c>
      <c r="N166" s="11">
        <f t="shared" si="45"/>
        <v>490558</v>
      </c>
      <c r="O166" s="103" t="s">
        <v>84</v>
      </c>
      <c r="P166" s="51"/>
      <c r="S166" s="19"/>
      <c r="T166" s="103"/>
    </row>
    <row r="167" spans="1:20" ht="39" x14ac:dyDescent="0.3">
      <c r="A167" s="175" t="s">
        <v>120</v>
      </c>
      <c r="B167" s="38">
        <v>2005</v>
      </c>
      <c r="C167" s="11">
        <f t="shared" ref="C167:N167" si="46">C47+C107</f>
        <v>10097549</v>
      </c>
      <c r="D167" s="11">
        <f t="shared" si="46"/>
        <v>0</v>
      </c>
      <c r="E167" s="11">
        <f t="shared" si="46"/>
        <v>2931</v>
      </c>
      <c r="F167" s="11">
        <f t="shared" si="46"/>
        <v>5678</v>
      </c>
      <c r="G167" s="11">
        <f t="shared" si="46"/>
        <v>47070111</v>
      </c>
      <c r="H167" s="11">
        <f t="shared" si="46"/>
        <v>1124837</v>
      </c>
      <c r="I167" s="11">
        <f t="shared" si="46"/>
        <v>2006356</v>
      </c>
      <c r="J167" s="11">
        <f t="shared" si="46"/>
        <v>1493411</v>
      </c>
      <c r="K167" s="11">
        <f t="shared" si="46"/>
        <v>18747463</v>
      </c>
      <c r="L167" s="11">
        <f t="shared" si="46"/>
        <v>48229669</v>
      </c>
      <c r="M167" s="11">
        <f t="shared" si="46"/>
        <v>1579697</v>
      </c>
      <c r="N167" s="11">
        <f t="shared" si="46"/>
        <v>472741</v>
      </c>
      <c r="O167" s="103" t="s">
        <v>85</v>
      </c>
      <c r="P167" s="51"/>
      <c r="S167" s="19"/>
      <c r="T167" s="103"/>
    </row>
    <row r="168" spans="1:20" ht="39" x14ac:dyDescent="0.3">
      <c r="A168" s="175" t="s">
        <v>120</v>
      </c>
      <c r="B168" s="39">
        <v>2006</v>
      </c>
      <c r="C168" s="11">
        <f t="shared" ref="C168:N168" si="47">C48+C108</f>
        <v>10076581</v>
      </c>
      <c r="D168" s="11">
        <f t="shared" si="47"/>
        <v>0</v>
      </c>
      <c r="E168" s="11">
        <f t="shared" si="47"/>
        <v>2708</v>
      </c>
      <c r="F168" s="11">
        <f t="shared" si="47"/>
        <v>4484</v>
      </c>
      <c r="G168" s="11">
        <f t="shared" si="47"/>
        <v>44723219</v>
      </c>
      <c r="H168" s="11">
        <f t="shared" si="47"/>
        <v>1079225</v>
      </c>
      <c r="I168" s="11">
        <f t="shared" si="47"/>
        <v>1856032</v>
      </c>
      <c r="J168" s="11">
        <f t="shared" si="47"/>
        <v>1529901</v>
      </c>
      <c r="K168" s="11">
        <f t="shared" si="47"/>
        <v>18477037</v>
      </c>
      <c r="L168" s="11">
        <f t="shared" si="47"/>
        <v>46680237</v>
      </c>
      <c r="M168" s="11">
        <f t="shared" si="47"/>
        <v>1553443</v>
      </c>
      <c r="N168" s="11">
        <f t="shared" si="47"/>
        <v>442693</v>
      </c>
      <c r="O168" s="103" t="s">
        <v>85</v>
      </c>
      <c r="P168" s="51"/>
      <c r="S168" s="19"/>
      <c r="T168" s="103"/>
    </row>
    <row r="169" spans="1:20" ht="39" x14ac:dyDescent="0.3">
      <c r="A169" s="175" t="s">
        <v>120</v>
      </c>
      <c r="B169" s="44">
        <v>2007</v>
      </c>
      <c r="C169" s="11">
        <f t="shared" ref="C169:N169" si="48">C49+C109</f>
        <v>10066158</v>
      </c>
      <c r="D169" s="11">
        <f t="shared" si="48"/>
        <v>0</v>
      </c>
      <c r="E169" s="11">
        <f t="shared" si="48"/>
        <v>2880</v>
      </c>
      <c r="F169" s="11">
        <f t="shared" si="48"/>
        <v>4347</v>
      </c>
      <c r="G169" s="11">
        <f t="shared" si="48"/>
        <v>45980919</v>
      </c>
      <c r="H169" s="11">
        <f t="shared" si="48"/>
        <v>1178859</v>
      </c>
      <c r="I169" s="11">
        <f t="shared" si="48"/>
        <v>1924842</v>
      </c>
      <c r="J169" s="11">
        <f t="shared" si="48"/>
        <v>1492993</v>
      </c>
      <c r="K169" s="11">
        <f t="shared" si="48"/>
        <v>16984133</v>
      </c>
      <c r="L169" s="11">
        <f t="shared" si="48"/>
        <v>43470187</v>
      </c>
      <c r="M169" s="11">
        <f t="shared" si="48"/>
        <v>1529654</v>
      </c>
      <c r="N169" s="11">
        <f t="shared" si="48"/>
        <v>432225</v>
      </c>
      <c r="O169" s="103" t="s">
        <v>85</v>
      </c>
      <c r="P169" s="51"/>
      <c r="S169" s="19"/>
      <c r="T169" s="103"/>
    </row>
    <row r="170" spans="1:20" ht="39" x14ac:dyDescent="0.3">
      <c r="A170" s="175" t="s">
        <v>120</v>
      </c>
      <c r="B170" s="45">
        <v>2008</v>
      </c>
      <c r="C170" s="11">
        <f t="shared" ref="C170:N170" si="49">C50+C110</f>
        <v>10045401</v>
      </c>
      <c r="D170" s="11">
        <f t="shared" si="49"/>
        <v>0</v>
      </c>
      <c r="E170" s="11">
        <f t="shared" si="49"/>
        <v>3081</v>
      </c>
      <c r="F170" s="11">
        <f t="shared" si="49"/>
        <v>5402</v>
      </c>
      <c r="G170" s="11">
        <f t="shared" si="49"/>
        <v>43863714</v>
      </c>
      <c r="H170" s="11">
        <f t="shared" si="49"/>
        <v>1431043</v>
      </c>
      <c r="I170" s="11">
        <f t="shared" si="49"/>
        <v>2216610</v>
      </c>
      <c r="J170" s="11">
        <f t="shared" si="49"/>
        <v>1463106</v>
      </c>
      <c r="K170" s="11">
        <f t="shared" si="49"/>
        <v>16825070</v>
      </c>
      <c r="L170" s="11">
        <f t="shared" si="49"/>
        <v>47278515</v>
      </c>
      <c r="M170" s="11">
        <f t="shared" si="49"/>
        <v>1508802</v>
      </c>
      <c r="N170" s="11">
        <f t="shared" si="49"/>
        <v>481072</v>
      </c>
      <c r="O170" s="103" t="s">
        <v>85</v>
      </c>
      <c r="P170" s="51"/>
      <c r="S170" s="19"/>
      <c r="T170" s="103"/>
    </row>
    <row r="171" spans="1:20" ht="39" x14ac:dyDescent="0.3">
      <c r="A171" s="175" t="s">
        <v>120</v>
      </c>
      <c r="B171" s="46">
        <v>2009</v>
      </c>
      <c r="C171" s="11">
        <f t="shared" ref="C171:N171" si="50">C51+C111</f>
        <v>10030975</v>
      </c>
      <c r="D171" s="11">
        <f t="shared" si="50"/>
        <v>0</v>
      </c>
      <c r="E171" s="11">
        <f t="shared" si="50"/>
        <v>3061</v>
      </c>
      <c r="F171" s="11">
        <f t="shared" si="50"/>
        <v>5884</v>
      </c>
      <c r="G171" s="11">
        <f t="shared" si="50"/>
        <v>44895370</v>
      </c>
      <c r="H171" s="11">
        <f t="shared" si="50"/>
        <v>1057303</v>
      </c>
      <c r="I171" s="11">
        <f t="shared" si="50"/>
        <v>2148944</v>
      </c>
      <c r="J171" s="11">
        <f t="shared" si="50"/>
        <v>1525916</v>
      </c>
      <c r="K171" s="11">
        <f t="shared" si="50"/>
        <v>17303428</v>
      </c>
      <c r="L171" s="11">
        <f t="shared" si="50"/>
        <v>46288996</v>
      </c>
      <c r="M171" s="11">
        <f t="shared" si="50"/>
        <v>1492608</v>
      </c>
      <c r="N171" s="11">
        <f t="shared" si="50"/>
        <v>450363</v>
      </c>
      <c r="O171" s="103" t="s">
        <v>85</v>
      </c>
      <c r="P171" s="51"/>
      <c r="S171" s="19"/>
      <c r="T171" s="103"/>
    </row>
    <row r="172" spans="1:20" ht="39" x14ac:dyDescent="0.3">
      <c r="A172" s="175" t="s">
        <v>120</v>
      </c>
      <c r="B172" s="40">
        <v>2010</v>
      </c>
      <c r="C172" s="11">
        <f t="shared" ref="C172:N172" si="51">C52+C112</f>
        <v>10014324</v>
      </c>
      <c r="D172" s="11">
        <f t="shared" si="51"/>
        <v>0</v>
      </c>
      <c r="E172" s="11">
        <f t="shared" si="51"/>
        <v>3087</v>
      </c>
      <c r="F172" s="11">
        <f t="shared" si="51"/>
        <v>5863</v>
      </c>
      <c r="G172" s="11">
        <f t="shared" si="51"/>
        <v>44941048</v>
      </c>
      <c r="H172" s="11">
        <f t="shared" si="51"/>
        <v>967384</v>
      </c>
      <c r="I172" s="11">
        <f t="shared" si="51"/>
        <v>1987151</v>
      </c>
      <c r="J172" s="11">
        <f t="shared" si="51"/>
        <v>1543861</v>
      </c>
      <c r="K172" s="11">
        <f t="shared" si="51"/>
        <v>17544248</v>
      </c>
      <c r="L172" s="11">
        <f t="shared" si="51"/>
        <v>47056600</v>
      </c>
      <c r="M172" s="11">
        <f t="shared" si="51"/>
        <v>1476856</v>
      </c>
      <c r="N172" s="11">
        <f t="shared" si="51"/>
        <v>474942</v>
      </c>
      <c r="O172" s="103" t="s">
        <v>85</v>
      </c>
      <c r="P172" s="51"/>
      <c r="S172" s="19"/>
      <c r="T172" s="103"/>
    </row>
    <row r="173" spans="1:20" ht="39" x14ac:dyDescent="0.3">
      <c r="A173" s="175" t="s">
        <v>120</v>
      </c>
      <c r="B173" s="40">
        <v>2011</v>
      </c>
      <c r="C173" s="11">
        <f t="shared" ref="C173:N173" si="52">C53+C113</f>
        <v>9985722</v>
      </c>
      <c r="D173" s="11">
        <f t="shared" si="52"/>
        <v>0</v>
      </c>
      <c r="E173" s="11">
        <f t="shared" si="52"/>
        <v>3103</v>
      </c>
      <c r="F173" s="11">
        <f t="shared" si="52"/>
        <v>5678</v>
      </c>
      <c r="G173" s="11">
        <f t="shared" si="52"/>
        <v>44643088</v>
      </c>
      <c r="H173" s="11">
        <f t="shared" si="52"/>
        <v>978989</v>
      </c>
      <c r="I173" s="11">
        <f t="shared" si="52"/>
        <v>1820459</v>
      </c>
      <c r="J173" s="11">
        <f t="shared" si="52"/>
        <v>1561037</v>
      </c>
      <c r="K173" s="11">
        <f t="shared" si="52"/>
        <v>17415929</v>
      </c>
      <c r="L173" s="11">
        <f t="shared" si="52"/>
        <v>46971541</v>
      </c>
      <c r="M173" s="11">
        <f t="shared" si="52"/>
        <v>1457210</v>
      </c>
      <c r="N173" s="11">
        <f t="shared" si="52"/>
        <v>487716</v>
      </c>
      <c r="O173" s="103" t="s">
        <v>85</v>
      </c>
      <c r="P173" s="51"/>
      <c r="S173" s="19"/>
      <c r="T173" s="103"/>
    </row>
    <row r="174" spans="1:20" ht="39" x14ac:dyDescent="0.3">
      <c r="A174" s="175" t="s">
        <v>120</v>
      </c>
      <c r="B174" s="40">
        <v>2012</v>
      </c>
      <c r="C174" s="11">
        <f t="shared" ref="C174:N174" si="53">C54+C114</f>
        <v>9931925</v>
      </c>
      <c r="D174" s="11">
        <f t="shared" si="53"/>
        <v>0</v>
      </c>
      <c r="E174" s="11">
        <f t="shared" si="53"/>
        <v>3105</v>
      </c>
      <c r="F174" s="11">
        <f t="shared" si="53"/>
        <v>5578</v>
      </c>
      <c r="G174" s="11">
        <f t="shared" si="53"/>
        <v>44269131</v>
      </c>
      <c r="H174" s="11">
        <f t="shared" si="53"/>
        <v>909505</v>
      </c>
      <c r="I174" s="11">
        <f t="shared" si="53"/>
        <v>1618952</v>
      </c>
      <c r="J174" s="11">
        <f t="shared" si="53"/>
        <v>1532588</v>
      </c>
      <c r="K174" s="11">
        <f t="shared" si="53"/>
        <v>16634987</v>
      </c>
      <c r="L174" s="11">
        <f t="shared" si="53"/>
        <v>45683908</v>
      </c>
      <c r="M174" s="11">
        <f t="shared" si="53"/>
        <v>1440290</v>
      </c>
      <c r="N174" s="11">
        <f t="shared" si="53"/>
        <v>481199</v>
      </c>
      <c r="O174" s="103" t="s">
        <v>85</v>
      </c>
      <c r="P174" s="51"/>
      <c r="S174" s="19"/>
      <c r="T174" s="103"/>
    </row>
    <row r="175" spans="1:20" ht="39" x14ac:dyDescent="0.3">
      <c r="A175" s="175" t="s">
        <v>120</v>
      </c>
      <c r="B175" s="40">
        <v>2013</v>
      </c>
      <c r="C175" s="11">
        <f t="shared" ref="C175:N175" si="54">C55+C115</f>
        <v>9908798</v>
      </c>
      <c r="D175" s="11">
        <f t="shared" si="54"/>
        <v>0</v>
      </c>
      <c r="E175" s="11">
        <f t="shared" si="54"/>
        <v>3155</v>
      </c>
      <c r="F175" s="11">
        <f t="shared" si="54"/>
        <v>5625</v>
      </c>
      <c r="G175" s="11">
        <f t="shared" si="54"/>
        <v>44907906</v>
      </c>
      <c r="H175" s="11">
        <f t="shared" si="54"/>
        <v>1086169</v>
      </c>
      <c r="I175" s="11">
        <f t="shared" si="54"/>
        <v>2011226</v>
      </c>
      <c r="J175" s="11">
        <f t="shared" si="54"/>
        <v>1518114</v>
      </c>
      <c r="K175" s="11">
        <f t="shared" si="54"/>
        <v>16183442</v>
      </c>
      <c r="L175" s="11">
        <f t="shared" si="54"/>
        <v>43495960</v>
      </c>
      <c r="M175" s="11">
        <f t="shared" si="54"/>
        <v>1430865</v>
      </c>
      <c r="N175" s="11">
        <f t="shared" si="54"/>
        <v>466647</v>
      </c>
      <c r="O175" s="103" t="s">
        <v>85</v>
      </c>
      <c r="P175" s="51"/>
      <c r="S175" s="19"/>
      <c r="T175" s="103"/>
    </row>
    <row r="176" spans="1:20" ht="39" x14ac:dyDescent="0.3">
      <c r="A176" s="175" t="s">
        <v>120</v>
      </c>
      <c r="B176" s="40">
        <v>2014</v>
      </c>
      <c r="C176" s="11">
        <f t="shared" ref="C176:N176" si="55">C56+C116</f>
        <v>9877365</v>
      </c>
      <c r="D176" s="11">
        <f t="shared" si="55"/>
        <v>0</v>
      </c>
      <c r="E176" s="11">
        <f t="shared" si="55"/>
        <v>3395</v>
      </c>
      <c r="F176" s="11">
        <f t="shared" si="55"/>
        <v>5814</v>
      </c>
      <c r="G176" s="11">
        <f t="shared" si="55"/>
        <v>44667675</v>
      </c>
      <c r="H176" s="11">
        <f t="shared" si="55"/>
        <v>1286747</v>
      </c>
      <c r="I176" s="11">
        <f t="shared" si="55"/>
        <v>2262859</v>
      </c>
      <c r="J176" s="11">
        <f t="shared" si="55"/>
        <v>1538735</v>
      </c>
      <c r="K176" s="11">
        <f t="shared" si="55"/>
        <v>16096785</v>
      </c>
      <c r="L176" s="11">
        <f t="shared" si="55"/>
        <v>44408477</v>
      </c>
      <c r="M176" s="11">
        <f t="shared" si="55"/>
        <v>1425816</v>
      </c>
      <c r="N176" s="11">
        <f t="shared" si="55"/>
        <v>465952</v>
      </c>
      <c r="O176" s="103" t="s">
        <v>85</v>
      </c>
      <c r="P176" s="51"/>
      <c r="S176" s="19"/>
      <c r="T176" s="103"/>
    </row>
    <row r="177" spans="1:20" ht="39" x14ac:dyDescent="0.3">
      <c r="A177" s="175" t="s">
        <v>120</v>
      </c>
      <c r="B177" s="40">
        <v>2015</v>
      </c>
      <c r="C177" s="11">
        <f t="shared" ref="C177:N177" si="56">C57+C117</f>
        <v>9855571</v>
      </c>
      <c r="D177" s="11">
        <f t="shared" si="56"/>
        <v>0</v>
      </c>
      <c r="E177" s="11">
        <f t="shared" si="56"/>
        <v>3411</v>
      </c>
      <c r="F177" s="11">
        <f t="shared" si="56"/>
        <v>5943</v>
      </c>
      <c r="G177" s="11">
        <f t="shared" si="56"/>
        <v>47352321</v>
      </c>
      <c r="H177" s="11">
        <f t="shared" si="56"/>
        <v>1151183</v>
      </c>
      <c r="I177" s="11">
        <f t="shared" si="56"/>
        <v>2373744</v>
      </c>
      <c r="J177" s="11">
        <f t="shared" si="56"/>
        <v>1527118</v>
      </c>
      <c r="K177" s="11">
        <f t="shared" si="56"/>
        <v>16092928</v>
      </c>
      <c r="L177" s="11">
        <f t="shared" si="56"/>
        <v>43643633</v>
      </c>
      <c r="M177" s="11">
        <f t="shared" si="56"/>
        <v>1427186</v>
      </c>
      <c r="N177" s="11">
        <f t="shared" si="56"/>
        <v>477568</v>
      </c>
      <c r="O177" s="103" t="s">
        <v>85</v>
      </c>
      <c r="P177" s="51"/>
      <c r="S177" s="19"/>
      <c r="T177" s="103"/>
    </row>
    <row r="178" spans="1:20" ht="39" x14ac:dyDescent="0.3">
      <c r="A178" s="175" t="s">
        <v>120</v>
      </c>
      <c r="B178" s="40">
        <v>2016</v>
      </c>
      <c r="C178" s="11">
        <f t="shared" ref="C178:N178" si="57">C58+C118</f>
        <v>9802687</v>
      </c>
      <c r="D178" s="11">
        <f t="shared" si="57"/>
        <v>0</v>
      </c>
      <c r="E178" s="11">
        <f t="shared" si="57"/>
        <v>3407</v>
      </c>
      <c r="F178" s="11">
        <f t="shared" si="57"/>
        <v>5927</v>
      </c>
      <c r="G178" s="11">
        <f t="shared" si="57"/>
        <v>44004476</v>
      </c>
      <c r="H178" s="11">
        <f t="shared" si="57"/>
        <v>1210663</v>
      </c>
      <c r="I178" s="11">
        <f t="shared" si="57"/>
        <v>2317351</v>
      </c>
      <c r="J178" s="11">
        <f t="shared" si="57"/>
        <v>1521643</v>
      </c>
      <c r="K178" s="11">
        <f t="shared" si="57"/>
        <v>15542321</v>
      </c>
      <c r="L178" s="11">
        <f t="shared" si="57"/>
        <v>44503434</v>
      </c>
      <c r="M178" s="11">
        <f t="shared" si="57"/>
        <v>1424448</v>
      </c>
      <c r="N178" s="11">
        <f t="shared" si="57"/>
        <v>452529</v>
      </c>
      <c r="O178" s="103"/>
      <c r="P178" s="51"/>
      <c r="S178" s="19"/>
      <c r="T178" s="103"/>
    </row>
    <row r="179" spans="1:20" ht="39" x14ac:dyDescent="0.3">
      <c r="A179" s="175" t="s">
        <v>120</v>
      </c>
      <c r="B179" s="40">
        <v>2017</v>
      </c>
      <c r="C179" s="11">
        <f t="shared" ref="C179:N179" si="58">C59+C119</f>
        <v>9776707</v>
      </c>
      <c r="D179" s="11">
        <f t="shared" si="58"/>
        <v>0</v>
      </c>
      <c r="E179" s="11">
        <f t="shared" si="58"/>
        <v>3408</v>
      </c>
      <c r="F179" s="11">
        <f t="shared" si="58"/>
        <v>5977</v>
      </c>
      <c r="G179" s="11">
        <f t="shared" si="58"/>
        <v>44988468</v>
      </c>
      <c r="H179" s="11">
        <f t="shared" si="58"/>
        <v>1096287</v>
      </c>
      <c r="I179" s="11">
        <f t="shared" si="58"/>
        <v>2357802</v>
      </c>
      <c r="J179" s="11">
        <f t="shared" si="58"/>
        <v>1490324</v>
      </c>
      <c r="K179" s="11">
        <f t="shared" si="58"/>
        <v>14986356</v>
      </c>
      <c r="L179" s="11">
        <f t="shared" si="58"/>
        <v>42957911</v>
      </c>
      <c r="M179" s="11">
        <f t="shared" si="58"/>
        <v>1422865</v>
      </c>
      <c r="N179" s="11">
        <f t="shared" si="58"/>
        <v>441612</v>
      </c>
      <c r="O179" s="103"/>
      <c r="P179" s="51"/>
      <c r="S179" s="19"/>
      <c r="T179" s="103"/>
    </row>
    <row r="180" spans="1:20" ht="39" x14ac:dyDescent="0.3">
      <c r="A180" s="175" t="s">
        <v>120</v>
      </c>
      <c r="B180" s="40">
        <v>2018</v>
      </c>
      <c r="C180" s="11">
        <f t="shared" ref="C180:N181" si="59">C60+C120</f>
        <v>9765320</v>
      </c>
      <c r="D180" s="11">
        <f t="shared" si="59"/>
        <v>0</v>
      </c>
      <c r="E180" s="11">
        <f t="shared" si="59"/>
        <v>3426</v>
      </c>
      <c r="F180" s="11">
        <f>F60+F120</f>
        <v>5625</v>
      </c>
      <c r="G180" s="11">
        <f t="shared" si="59"/>
        <v>45167537</v>
      </c>
      <c r="H180" s="11">
        <f t="shared" si="59"/>
        <v>1142643</v>
      </c>
      <c r="I180" s="11">
        <f t="shared" si="59"/>
        <v>2576479</v>
      </c>
      <c r="J180" s="11">
        <f t="shared" si="59"/>
        <v>1447701</v>
      </c>
      <c r="K180" s="11">
        <f t="shared" si="59"/>
        <v>14370883</v>
      </c>
      <c r="L180" s="11">
        <f t="shared" si="59"/>
        <v>41334727</v>
      </c>
      <c r="M180" s="11">
        <f t="shared" si="59"/>
        <v>1421916</v>
      </c>
      <c r="N180" s="11">
        <f t="shared" si="59"/>
        <v>408242</v>
      </c>
      <c r="O180" s="103"/>
      <c r="P180" s="51"/>
      <c r="S180" s="19"/>
      <c r="T180" s="103"/>
    </row>
    <row r="181" spans="1:20" ht="39" x14ac:dyDescent="0.3">
      <c r="A181" s="175" t="s">
        <v>120</v>
      </c>
      <c r="B181" s="40">
        <v>2019</v>
      </c>
      <c r="C181" s="11">
        <f t="shared" si="59"/>
        <v>9756081</v>
      </c>
      <c r="D181" s="11"/>
      <c r="E181" s="11">
        <f t="shared" si="59"/>
        <v>3409</v>
      </c>
      <c r="F181" s="11">
        <f>F61+F121</f>
        <v>5489</v>
      </c>
      <c r="G181" s="11">
        <f t="shared" si="59"/>
        <v>40827819</v>
      </c>
      <c r="H181" s="11">
        <f t="shared" si="59"/>
        <v>1014165</v>
      </c>
      <c r="I181" s="11">
        <f t="shared" si="59"/>
        <v>2365166</v>
      </c>
      <c r="J181" s="11">
        <f t="shared" si="59"/>
        <v>1384990</v>
      </c>
      <c r="K181" s="11">
        <f t="shared" si="59"/>
        <v>14181882</v>
      </c>
      <c r="L181" s="11">
        <f t="shared" si="59"/>
        <v>42708817</v>
      </c>
      <c r="M181" s="11">
        <f t="shared" si="59"/>
        <v>1421739</v>
      </c>
      <c r="N181" s="11">
        <f t="shared" si="59"/>
        <v>386946</v>
      </c>
      <c r="O181" s="103"/>
      <c r="P181" s="51"/>
      <c r="S181" s="19"/>
      <c r="T181" s="103"/>
    </row>
    <row r="182" spans="1:20" x14ac:dyDescent="0.3">
      <c r="A182" s="174" t="s">
        <v>121</v>
      </c>
      <c r="B182" s="29">
        <v>1960</v>
      </c>
      <c r="C182" s="102"/>
      <c r="D182" s="102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3" t="s">
        <v>2</v>
      </c>
      <c r="S182" s="19"/>
    </row>
    <row r="183" spans="1:20" x14ac:dyDescent="0.3">
      <c r="A183" s="174" t="s">
        <v>121</v>
      </c>
      <c r="B183" s="29">
        <v>1961</v>
      </c>
      <c r="C183" s="102"/>
      <c r="D183" s="102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3" t="s">
        <v>2</v>
      </c>
      <c r="S183" s="19"/>
    </row>
    <row r="184" spans="1:20" x14ac:dyDescent="0.3">
      <c r="A184" s="174" t="s">
        <v>121</v>
      </c>
      <c r="B184" s="29">
        <v>1962</v>
      </c>
      <c r="C184" s="102"/>
      <c r="D184" s="102"/>
      <c r="E184" s="105">
        <v>1766</v>
      </c>
      <c r="F184" s="107"/>
      <c r="G184" s="101">
        <v>25404619</v>
      </c>
      <c r="H184" s="101">
        <v>1439171</v>
      </c>
      <c r="I184" s="101">
        <v>64120.243000000002</v>
      </c>
      <c r="J184" s="107"/>
      <c r="K184" s="101">
        <v>2757400</v>
      </c>
      <c r="L184" s="101">
        <v>7916028</v>
      </c>
      <c r="M184" s="107"/>
      <c r="N184" s="107"/>
      <c r="O184" s="103" t="s">
        <v>2</v>
      </c>
      <c r="S184" s="19"/>
    </row>
    <row r="185" spans="1:20" x14ac:dyDescent="0.3">
      <c r="A185" s="174" t="s">
        <v>121</v>
      </c>
      <c r="B185" s="29">
        <v>1963</v>
      </c>
      <c r="C185" s="102"/>
      <c r="D185" s="102"/>
      <c r="E185" s="105">
        <v>1624</v>
      </c>
      <c r="F185" s="101">
        <v>3714</v>
      </c>
      <c r="G185" s="101">
        <v>26961541</v>
      </c>
      <c r="H185" s="101">
        <v>1770773</v>
      </c>
      <c r="I185" s="101">
        <v>76480.98</v>
      </c>
      <c r="J185" s="107"/>
      <c r="K185" s="101">
        <v>3161620</v>
      </c>
      <c r="L185" s="101">
        <v>8586279</v>
      </c>
      <c r="M185" s="107"/>
      <c r="N185" s="107"/>
      <c r="O185" s="103" t="s">
        <v>2</v>
      </c>
      <c r="S185" s="19"/>
    </row>
    <row r="186" spans="1:20" x14ac:dyDescent="0.3">
      <c r="A186" s="174" t="s">
        <v>121</v>
      </c>
      <c r="B186" s="29">
        <v>1964</v>
      </c>
      <c r="C186" s="102"/>
      <c r="D186" s="102"/>
      <c r="E186" s="107"/>
      <c r="F186" s="107"/>
      <c r="G186" s="107"/>
      <c r="H186" s="107"/>
      <c r="I186" s="101">
        <v>0</v>
      </c>
      <c r="J186" s="107"/>
      <c r="K186" s="107"/>
      <c r="L186" s="107"/>
      <c r="M186" s="107"/>
      <c r="N186" s="107"/>
      <c r="O186" s="103" t="s">
        <v>2</v>
      </c>
      <c r="S186" s="19"/>
    </row>
    <row r="187" spans="1:20" x14ac:dyDescent="0.3">
      <c r="A187" s="174" t="s">
        <v>121</v>
      </c>
      <c r="B187" s="29">
        <v>1965</v>
      </c>
      <c r="C187" s="102"/>
      <c r="D187" s="102"/>
      <c r="E187" s="107"/>
      <c r="F187" s="107"/>
      <c r="G187" s="107"/>
      <c r="H187" s="107"/>
      <c r="I187" s="101">
        <v>0</v>
      </c>
      <c r="J187" s="107"/>
      <c r="K187" s="107"/>
      <c r="L187" s="107"/>
      <c r="M187" s="107"/>
      <c r="N187" s="107"/>
      <c r="O187" s="103" t="s">
        <v>2</v>
      </c>
      <c r="S187" s="19"/>
    </row>
    <row r="188" spans="1:20" x14ac:dyDescent="0.3">
      <c r="A188" s="174" t="s">
        <v>121</v>
      </c>
      <c r="B188" s="29">
        <v>1966</v>
      </c>
      <c r="C188" s="102"/>
      <c r="D188" s="102"/>
      <c r="E188" s="107"/>
      <c r="F188" s="107"/>
      <c r="G188" s="107"/>
      <c r="H188" s="107"/>
      <c r="I188" s="101">
        <v>0</v>
      </c>
      <c r="J188" s="107"/>
      <c r="K188" s="107"/>
      <c r="L188" s="107"/>
      <c r="M188" s="107"/>
      <c r="N188" s="107"/>
      <c r="O188" s="103" t="s">
        <v>2</v>
      </c>
      <c r="S188" s="19"/>
    </row>
    <row r="189" spans="1:20" x14ac:dyDescent="0.3">
      <c r="A189" s="174" t="s">
        <v>121</v>
      </c>
      <c r="B189" s="29">
        <v>1967</v>
      </c>
      <c r="C189" s="102"/>
      <c r="D189" s="102"/>
      <c r="E189" s="107"/>
      <c r="F189" s="107"/>
      <c r="G189" s="107"/>
      <c r="H189" s="107"/>
      <c r="I189" s="101">
        <v>0</v>
      </c>
      <c r="J189" s="107"/>
      <c r="K189" s="107"/>
      <c r="L189" s="107"/>
      <c r="M189" s="107"/>
      <c r="N189" s="107"/>
      <c r="O189" s="103" t="s">
        <v>2</v>
      </c>
      <c r="S189" s="19"/>
    </row>
    <row r="190" spans="1:20" x14ac:dyDescent="0.3">
      <c r="A190" s="174" t="s">
        <v>121</v>
      </c>
      <c r="B190" s="29">
        <v>1968</v>
      </c>
      <c r="C190" s="102"/>
      <c r="D190" s="102"/>
      <c r="E190" s="105">
        <v>1708</v>
      </c>
      <c r="F190" s="101">
        <v>2953</v>
      </c>
      <c r="G190" s="101">
        <v>25758079</v>
      </c>
      <c r="H190" s="101">
        <v>1291286</v>
      </c>
      <c r="I190" s="101">
        <v>132951.74299999999</v>
      </c>
      <c r="J190" s="107"/>
      <c r="K190" s="107"/>
      <c r="L190" s="101">
        <v>4156279</v>
      </c>
      <c r="M190" s="107"/>
      <c r="N190" s="107"/>
      <c r="O190" s="103" t="s">
        <v>2</v>
      </c>
      <c r="P190" s="108" t="s">
        <v>4</v>
      </c>
      <c r="S190" s="19"/>
    </row>
    <row r="191" spans="1:20" x14ac:dyDescent="0.3">
      <c r="A191" s="174" t="s">
        <v>121</v>
      </c>
      <c r="B191" s="29">
        <v>1969</v>
      </c>
      <c r="C191" s="102"/>
      <c r="D191" s="102"/>
      <c r="E191" s="107"/>
      <c r="F191" s="107"/>
      <c r="G191" s="107"/>
      <c r="H191" s="107"/>
      <c r="I191" s="101">
        <v>0</v>
      </c>
      <c r="J191" s="107"/>
      <c r="K191" s="107"/>
      <c r="L191" s="107"/>
      <c r="M191" s="107"/>
      <c r="N191" s="107"/>
      <c r="O191" s="103" t="s">
        <v>2</v>
      </c>
      <c r="S191" s="19"/>
    </row>
    <row r="192" spans="1:20" x14ac:dyDescent="0.3">
      <c r="A192" s="174" t="s">
        <v>121</v>
      </c>
      <c r="B192" s="37">
        <v>1970</v>
      </c>
      <c r="C192" s="102"/>
      <c r="D192" s="102"/>
      <c r="E192" s="105">
        <v>1936</v>
      </c>
      <c r="F192" s="101">
        <v>3447</v>
      </c>
      <c r="G192" s="101">
        <v>28742669</v>
      </c>
      <c r="H192" s="101">
        <v>1475174</v>
      </c>
      <c r="I192" s="101">
        <v>187086.41500000001</v>
      </c>
      <c r="J192" s="101">
        <v>242561</v>
      </c>
      <c r="K192" s="101">
        <v>2774173</v>
      </c>
      <c r="L192" s="101">
        <v>5338818</v>
      </c>
      <c r="M192" s="107"/>
      <c r="N192" s="107"/>
      <c r="O192" s="103" t="s">
        <v>2</v>
      </c>
      <c r="P192" s="108" t="s">
        <v>5</v>
      </c>
      <c r="S192" s="19"/>
    </row>
    <row r="193" spans="1:19" x14ac:dyDescent="0.3">
      <c r="A193" s="174" t="s">
        <v>121</v>
      </c>
      <c r="B193" s="38">
        <v>1971</v>
      </c>
      <c r="C193" s="102"/>
      <c r="D193" s="102"/>
      <c r="E193" s="105">
        <v>97</v>
      </c>
      <c r="F193" s="101">
        <v>1508</v>
      </c>
      <c r="G193" s="101">
        <v>18466051</v>
      </c>
      <c r="H193" s="101">
        <v>659197</v>
      </c>
      <c r="I193" s="101">
        <v>75930.043999999994</v>
      </c>
      <c r="J193" s="101">
        <v>115657</v>
      </c>
      <c r="K193" s="101">
        <v>1678231</v>
      </c>
      <c r="L193" s="101">
        <v>2024050</v>
      </c>
      <c r="M193" s="107"/>
      <c r="N193" s="107"/>
      <c r="O193" s="103" t="s">
        <v>2</v>
      </c>
      <c r="P193" s="108" t="s">
        <v>1</v>
      </c>
      <c r="S193" s="19"/>
    </row>
    <row r="194" spans="1:19" x14ac:dyDescent="0.3">
      <c r="A194" s="174" t="s">
        <v>121</v>
      </c>
      <c r="B194" s="39">
        <v>1972</v>
      </c>
      <c r="C194" s="102"/>
      <c r="D194" s="102"/>
      <c r="E194" s="105">
        <v>97</v>
      </c>
      <c r="F194" s="101">
        <v>1564</v>
      </c>
      <c r="G194" s="101">
        <v>18984839</v>
      </c>
      <c r="H194" s="101">
        <v>629545</v>
      </c>
      <c r="I194" s="101">
        <v>81999.038</v>
      </c>
      <c r="J194" s="101">
        <v>125084</v>
      </c>
      <c r="K194" s="101">
        <v>1712213</v>
      </c>
      <c r="L194" s="101">
        <v>2032693</v>
      </c>
      <c r="M194" s="107"/>
      <c r="N194" s="107"/>
      <c r="O194" s="103" t="s">
        <v>2</v>
      </c>
      <c r="P194" s="108" t="s">
        <v>1</v>
      </c>
      <c r="S194" s="19"/>
    </row>
    <row r="195" spans="1:19" x14ac:dyDescent="0.3">
      <c r="A195" s="174" t="s">
        <v>121</v>
      </c>
      <c r="B195" s="67">
        <v>1973</v>
      </c>
      <c r="C195" s="102"/>
      <c r="D195" s="102"/>
      <c r="E195" s="105">
        <v>97</v>
      </c>
      <c r="F195" s="101">
        <v>1618</v>
      </c>
      <c r="G195" s="101">
        <v>19676308</v>
      </c>
      <c r="H195" s="101">
        <v>786981</v>
      </c>
      <c r="I195" s="101">
        <v>90968.489000000001</v>
      </c>
      <c r="J195" s="101">
        <v>127172</v>
      </c>
      <c r="K195" s="101">
        <v>1659325</v>
      </c>
      <c r="L195" s="101">
        <v>2155614</v>
      </c>
      <c r="M195" s="107"/>
      <c r="N195" s="107"/>
      <c r="O195" s="103" t="s">
        <v>2</v>
      </c>
      <c r="P195" s="108" t="s">
        <v>1</v>
      </c>
      <c r="S195" s="19"/>
    </row>
    <row r="196" spans="1:19" x14ac:dyDescent="0.3">
      <c r="A196" s="174" t="s">
        <v>121</v>
      </c>
      <c r="B196" s="40">
        <v>1974</v>
      </c>
      <c r="C196" s="102"/>
      <c r="D196" s="102"/>
      <c r="E196" s="105">
        <v>1834</v>
      </c>
      <c r="F196" s="101">
        <v>4049</v>
      </c>
      <c r="G196" s="101">
        <v>43853505</v>
      </c>
      <c r="H196" s="101">
        <v>2022310</v>
      </c>
      <c r="I196" s="101">
        <v>271674.87</v>
      </c>
      <c r="J196" s="101">
        <v>355168</v>
      </c>
      <c r="K196" s="101">
        <v>3678956</v>
      </c>
      <c r="L196" s="101">
        <v>6204879</v>
      </c>
      <c r="M196" s="107"/>
      <c r="N196" s="107"/>
      <c r="O196" s="103" t="s">
        <v>2</v>
      </c>
      <c r="S196" s="19"/>
    </row>
    <row r="197" spans="1:19" x14ac:dyDescent="0.3">
      <c r="A197" s="174" t="s">
        <v>121</v>
      </c>
      <c r="B197" s="40">
        <v>1975</v>
      </c>
      <c r="C197" s="102"/>
      <c r="D197" s="102"/>
      <c r="E197" s="105">
        <v>97</v>
      </c>
      <c r="F197" s="101">
        <v>1823</v>
      </c>
      <c r="G197" s="101">
        <v>20324731</v>
      </c>
      <c r="H197" s="101">
        <v>629936</v>
      </c>
      <c r="I197" s="101">
        <v>108241.167</v>
      </c>
      <c r="J197" s="101">
        <v>138324</v>
      </c>
      <c r="K197" s="101">
        <v>1837478</v>
      </c>
      <c r="L197" s="101">
        <v>1967849</v>
      </c>
      <c r="M197" s="107"/>
      <c r="N197" s="107"/>
      <c r="O197" s="103" t="s">
        <v>2</v>
      </c>
      <c r="P197" s="108" t="s">
        <v>22</v>
      </c>
      <c r="S197" s="19"/>
    </row>
    <row r="198" spans="1:19" x14ac:dyDescent="0.3">
      <c r="A198" s="174" t="s">
        <v>121</v>
      </c>
      <c r="B198" s="40">
        <v>1976</v>
      </c>
      <c r="C198" s="102"/>
      <c r="D198" s="102"/>
      <c r="E198" s="105">
        <v>97</v>
      </c>
      <c r="F198" s="101">
        <v>1865</v>
      </c>
      <c r="G198" s="101">
        <v>20872100</v>
      </c>
      <c r="H198" s="101">
        <v>595299</v>
      </c>
      <c r="I198" s="101">
        <v>122901.856</v>
      </c>
      <c r="J198" s="101">
        <v>140686</v>
      </c>
      <c r="K198" s="101">
        <v>1841479</v>
      </c>
      <c r="L198" s="101">
        <v>4430589</v>
      </c>
      <c r="M198" s="107"/>
      <c r="N198" s="107"/>
      <c r="O198" s="103" t="s">
        <v>2</v>
      </c>
      <c r="P198" s="108" t="s">
        <v>6</v>
      </c>
      <c r="S198" s="19"/>
    </row>
    <row r="199" spans="1:19" x14ac:dyDescent="0.3">
      <c r="A199" s="174" t="s">
        <v>121</v>
      </c>
      <c r="B199" s="40">
        <v>1977</v>
      </c>
      <c r="C199" s="102"/>
      <c r="D199" s="102"/>
      <c r="E199" s="105">
        <v>97</v>
      </c>
      <c r="F199" s="101">
        <v>2001</v>
      </c>
      <c r="G199" s="101">
        <v>21319383</v>
      </c>
      <c r="H199" s="101">
        <v>646399</v>
      </c>
      <c r="I199" s="101">
        <v>142927.42499999999</v>
      </c>
      <c r="J199" s="101">
        <v>150846</v>
      </c>
      <c r="K199" s="101">
        <v>1642486</v>
      </c>
      <c r="L199" s="101">
        <v>4144326</v>
      </c>
      <c r="M199" s="107"/>
      <c r="N199" s="107"/>
      <c r="O199" s="103" t="s">
        <v>2</v>
      </c>
      <c r="P199" s="108" t="s">
        <v>7</v>
      </c>
      <c r="S199" s="19"/>
    </row>
    <row r="200" spans="1:19" x14ac:dyDescent="0.3">
      <c r="A200" s="174" t="s">
        <v>121</v>
      </c>
      <c r="B200" s="41">
        <v>1978</v>
      </c>
      <c r="C200" s="102"/>
      <c r="D200" s="102"/>
      <c r="E200" s="105">
        <v>1823</v>
      </c>
      <c r="F200" s="101">
        <v>4556</v>
      </c>
      <c r="G200" s="101">
        <v>51755260</v>
      </c>
      <c r="H200" s="101">
        <v>2250704</v>
      </c>
      <c r="I200" s="101">
        <v>411455.64799999999</v>
      </c>
      <c r="J200" s="101">
        <v>405640</v>
      </c>
      <c r="K200" s="101">
        <v>4121897</v>
      </c>
      <c r="L200" s="101">
        <v>13189581</v>
      </c>
      <c r="M200" s="107"/>
      <c r="N200" s="107"/>
      <c r="O200" s="103" t="s">
        <v>2</v>
      </c>
      <c r="P200" s="108" t="s">
        <v>8</v>
      </c>
      <c r="S200" s="19"/>
    </row>
    <row r="201" spans="1:19" x14ac:dyDescent="0.3">
      <c r="A201" s="174" t="s">
        <v>121</v>
      </c>
      <c r="B201" s="41">
        <v>1979</v>
      </c>
      <c r="C201" s="102"/>
      <c r="D201" s="102"/>
      <c r="E201" s="105">
        <v>121</v>
      </c>
      <c r="F201" s="101">
        <v>2331</v>
      </c>
      <c r="G201" s="101">
        <v>25333095</v>
      </c>
      <c r="H201" s="101">
        <v>847634</v>
      </c>
      <c r="I201" s="101">
        <v>169354.28599999999</v>
      </c>
      <c r="J201" s="101">
        <v>182802</v>
      </c>
      <c r="K201" s="101">
        <v>2114499</v>
      </c>
      <c r="L201" s="101">
        <v>4987689</v>
      </c>
      <c r="M201" s="107"/>
      <c r="N201" s="107"/>
      <c r="O201" s="103" t="s">
        <v>2</v>
      </c>
      <c r="P201" s="108" t="s">
        <v>6</v>
      </c>
      <c r="S201" s="19"/>
    </row>
    <row r="202" spans="1:19" x14ac:dyDescent="0.3">
      <c r="A202" s="174" t="s">
        <v>121</v>
      </c>
      <c r="B202" s="41">
        <v>1980</v>
      </c>
      <c r="C202" s="102"/>
      <c r="D202" s="102"/>
      <c r="E202" s="105">
        <v>121</v>
      </c>
      <c r="F202" s="101">
        <v>2638</v>
      </c>
      <c r="G202" s="101">
        <v>26632421</v>
      </c>
      <c r="H202" s="105">
        <v>1438712</v>
      </c>
      <c r="I202" s="101">
        <v>187892.52</v>
      </c>
      <c r="J202" s="101">
        <v>185293</v>
      </c>
      <c r="K202" s="101">
        <v>2102149</v>
      </c>
      <c r="L202" s="101">
        <v>5515910</v>
      </c>
      <c r="M202" s="107"/>
      <c r="N202" s="107"/>
      <c r="O202" s="103" t="s">
        <v>2</v>
      </c>
      <c r="P202" s="108" t="s">
        <v>6</v>
      </c>
      <c r="S202" s="19"/>
    </row>
    <row r="203" spans="1:19" x14ac:dyDescent="0.3">
      <c r="A203" s="174" t="s">
        <v>121</v>
      </c>
      <c r="B203" s="41">
        <v>1981</v>
      </c>
      <c r="C203" s="102"/>
      <c r="D203" s="102"/>
      <c r="E203" s="105">
        <v>122</v>
      </c>
      <c r="F203" s="101">
        <v>2633</v>
      </c>
      <c r="G203" s="101">
        <v>27272356</v>
      </c>
      <c r="H203" s="101">
        <v>821462</v>
      </c>
      <c r="I203" s="101">
        <v>200132.522</v>
      </c>
      <c r="J203" s="101">
        <v>173520</v>
      </c>
      <c r="K203" s="101">
        <v>2084548</v>
      </c>
      <c r="L203" s="101">
        <v>5259944</v>
      </c>
      <c r="M203" s="107"/>
      <c r="N203" s="107"/>
      <c r="O203" s="103" t="s">
        <v>2</v>
      </c>
      <c r="P203" s="108" t="s">
        <v>6</v>
      </c>
      <c r="S203" s="19"/>
    </row>
    <row r="204" spans="1:19" x14ac:dyDescent="0.3">
      <c r="A204" s="174" t="s">
        <v>121</v>
      </c>
      <c r="B204" s="41">
        <v>1982</v>
      </c>
      <c r="C204" s="102"/>
      <c r="D204" s="102"/>
      <c r="E204" s="105">
        <v>122</v>
      </c>
      <c r="F204" s="101">
        <v>2616</v>
      </c>
      <c r="G204" s="101">
        <v>27758402</v>
      </c>
      <c r="H204" s="101">
        <v>722642</v>
      </c>
      <c r="I204" s="101">
        <v>216884.35500000001</v>
      </c>
      <c r="J204" s="101">
        <v>178116</v>
      </c>
      <c r="K204" s="101">
        <v>2008322</v>
      </c>
      <c r="L204" s="101">
        <v>5035975</v>
      </c>
      <c r="M204" s="107"/>
      <c r="N204" s="107"/>
      <c r="O204" s="103" t="s">
        <v>2</v>
      </c>
      <c r="P204" s="108" t="s">
        <v>6</v>
      </c>
      <c r="S204" s="19"/>
    </row>
    <row r="205" spans="1:19" x14ac:dyDescent="0.3">
      <c r="A205" s="174" t="s">
        <v>121</v>
      </c>
      <c r="B205" s="41">
        <v>1983</v>
      </c>
      <c r="C205" s="102"/>
      <c r="D205" s="102"/>
      <c r="E205" s="105">
        <v>123</v>
      </c>
      <c r="F205" s="101">
        <v>2587</v>
      </c>
      <c r="G205" s="101">
        <v>27739161</v>
      </c>
      <c r="H205" s="101">
        <v>763925</v>
      </c>
      <c r="I205" s="101">
        <v>219742.96100000001</v>
      </c>
      <c r="J205" s="101">
        <v>180850</v>
      </c>
      <c r="K205" s="101">
        <v>2116719</v>
      </c>
      <c r="L205" s="101">
        <v>5300878</v>
      </c>
      <c r="M205" s="107"/>
      <c r="N205" s="107"/>
      <c r="O205" s="103" t="s">
        <v>2</v>
      </c>
      <c r="P205" s="108" t="s">
        <v>6</v>
      </c>
      <c r="S205" s="19"/>
    </row>
    <row r="206" spans="1:19" x14ac:dyDescent="0.3">
      <c r="A206" s="174" t="s">
        <v>121</v>
      </c>
      <c r="B206" s="41">
        <v>1984</v>
      </c>
      <c r="C206" s="102"/>
      <c r="D206" s="102"/>
      <c r="E206" s="105">
        <v>124</v>
      </c>
      <c r="F206" s="101">
        <v>2905</v>
      </c>
      <c r="G206" s="101">
        <v>28601758</v>
      </c>
      <c r="H206" s="101">
        <v>733393</v>
      </c>
      <c r="I206" s="101">
        <v>261751.76800000001</v>
      </c>
      <c r="J206" s="101">
        <v>180109</v>
      </c>
      <c r="K206" s="101">
        <v>2159682</v>
      </c>
      <c r="L206" s="101">
        <v>5423690</v>
      </c>
      <c r="M206" s="107"/>
      <c r="N206" s="107"/>
      <c r="O206" s="103" t="s">
        <v>2</v>
      </c>
      <c r="P206" s="108" t="s">
        <v>6</v>
      </c>
      <c r="S206" s="19"/>
    </row>
    <row r="207" spans="1:19" x14ac:dyDescent="0.3">
      <c r="A207" s="174" t="s">
        <v>121</v>
      </c>
      <c r="B207" s="41">
        <v>1985</v>
      </c>
      <c r="C207" s="102"/>
      <c r="D207" s="102"/>
      <c r="E207" s="105">
        <v>124</v>
      </c>
      <c r="F207" s="101">
        <v>2876</v>
      </c>
      <c r="G207" s="101">
        <v>290091685</v>
      </c>
      <c r="H207" s="101">
        <v>839365</v>
      </c>
      <c r="I207" s="101">
        <v>2927.9140000000002</v>
      </c>
      <c r="J207" s="101">
        <v>195170</v>
      </c>
      <c r="K207" s="101">
        <v>2132596</v>
      </c>
      <c r="L207" s="101">
        <v>5811372</v>
      </c>
      <c r="M207" s="107"/>
      <c r="N207" s="107"/>
      <c r="O207" s="103" t="s">
        <v>2</v>
      </c>
      <c r="P207" s="108" t="s">
        <v>6</v>
      </c>
      <c r="S207" s="19"/>
    </row>
    <row r="208" spans="1:19" x14ac:dyDescent="0.3">
      <c r="A208" s="174" t="s">
        <v>121</v>
      </c>
      <c r="B208" s="41">
        <v>1986</v>
      </c>
      <c r="C208" s="102"/>
      <c r="D208" s="102"/>
      <c r="E208" s="105">
        <v>124</v>
      </c>
      <c r="F208" s="101">
        <v>2861</v>
      </c>
      <c r="G208" s="101">
        <v>29842449</v>
      </c>
      <c r="H208" s="101">
        <v>911724</v>
      </c>
      <c r="I208" s="101">
        <v>351650.17499999999</v>
      </c>
      <c r="J208" s="101">
        <v>205775</v>
      </c>
      <c r="K208" s="101">
        <v>2192281</v>
      </c>
      <c r="L208" s="101">
        <v>6237206</v>
      </c>
      <c r="M208" s="107"/>
      <c r="N208" s="107"/>
      <c r="O208" s="103" t="s">
        <v>2</v>
      </c>
      <c r="P208" s="108" t="s">
        <v>6</v>
      </c>
      <c r="S208" s="19"/>
    </row>
    <row r="209" spans="1:19" x14ac:dyDescent="0.3">
      <c r="A209" s="174" t="s">
        <v>121</v>
      </c>
      <c r="B209" s="41">
        <v>1987</v>
      </c>
      <c r="C209" s="102"/>
      <c r="D209" s="102"/>
      <c r="E209" s="105">
        <v>124</v>
      </c>
      <c r="F209" s="101">
        <v>2605</v>
      </c>
      <c r="G209" s="101">
        <v>30373559</v>
      </c>
      <c r="H209" s="101">
        <v>678002</v>
      </c>
      <c r="I209" s="101">
        <v>397464.99</v>
      </c>
      <c r="J209" s="101">
        <v>216340</v>
      </c>
      <c r="K209" s="101">
        <v>2104369</v>
      </c>
      <c r="L209" s="101">
        <v>6981607</v>
      </c>
      <c r="M209" s="107"/>
      <c r="N209" s="107"/>
      <c r="O209" s="103" t="s">
        <v>2</v>
      </c>
      <c r="P209" s="108" t="s">
        <v>9</v>
      </c>
      <c r="S209" s="19"/>
    </row>
    <row r="210" spans="1:19" x14ac:dyDescent="0.3">
      <c r="A210" s="174" t="s">
        <v>121</v>
      </c>
      <c r="B210" s="41">
        <v>1988</v>
      </c>
      <c r="C210" s="102"/>
      <c r="D210" s="102"/>
      <c r="E210" s="105">
        <v>124</v>
      </c>
      <c r="F210" s="101">
        <v>2476</v>
      </c>
      <c r="G210" s="101">
        <v>30747811</v>
      </c>
      <c r="H210" s="101">
        <v>671527</v>
      </c>
      <c r="I210" s="101">
        <v>452942.83199999999</v>
      </c>
      <c r="J210" s="101">
        <v>215612</v>
      </c>
      <c r="K210" s="101">
        <v>2077039</v>
      </c>
      <c r="L210" s="101">
        <v>7775374</v>
      </c>
      <c r="M210" s="107"/>
      <c r="N210" s="107"/>
      <c r="O210" s="103" t="s">
        <v>2</v>
      </c>
      <c r="P210" s="108" t="s">
        <v>9</v>
      </c>
      <c r="S210" s="19"/>
    </row>
    <row r="211" spans="1:19" x14ac:dyDescent="0.3">
      <c r="A211" s="174" t="s">
        <v>121</v>
      </c>
      <c r="B211" s="41">
        <v>1989</v>
      </c>
      <c r="C211" s="102"/>
      <c r="D211" s="102"/>
      <c r="E211" s="105">
        <v>123</v>
      </c>
      <c r="F211" s="101">
        <v>2624</v>
      </c>
      <c r="G211" s="101">
        <v>31185948</v>
      </c>
      <c r="H211" s="101">
        <v>598391</v>
      </c>
      <c r="I211" s="101">
        <v>509655.98499999999</v>
      </c>
      <c r="J211" s="101">
        <v>215252</v>
      </c>
      <c r="K211" s="101">
        <v>2337130</v>
      </c>
      <c r="L211" s="101">
        <v>8009384</v>
      </c>
      <c r="M211" s="107"/>
      <c r="N211" s="107"/>
      <c r="O211" s="103" t="s">
        <v>2</v>
      </c>
      <c r="P211" s="108" t="s">
        <v>9</v>
      </c>
      <c r="S211" s="19"/>
    </row>
    <row r="212" spans="1:19" x14ac:dyDescent="0.3">
      <c r="A212" s="174" t="s">
        <v>121</v>
      </c>
      <c r="B212" s="42">
        <v>1990</v>
      </c>
      <c r="C212" s="102"/>
      <c r="D212" s="102"/>
      <c r="E212" s="105">
        <v>122</v>
      </c>
      <c r="F212" s="101">
        <v>2665</v>
      </c>
      <c r="G212" s="101">
        <v>31486394</v>
      </c>
      <c r="I212" s="101">
        <v>599494.94099999999</v>
      </c>
      <c r="J212" s="101">
        <v>211126</v>
      </c>
      <c r="K212" s="101">
        <v>2112925</v>
      </c>
      <c r="L212" s="101">
        <v>8563754</v>
      </c>
      <c r="M212" s="107"/>
      <c r="N212" s="107"/>
      <c r="O212" s="103" t="s">
        <v>2</v>
      </c>
      <c r="P212" s="108" t="s">
        <v>10</v>
      </c>
      <c r="S212" s="19"/>
    </row>
    <row r="213" spans="1:19" x14ac:dyDescent="0.3">
      <c r="A213" s="174" t="s">
        <v>121</v>
      </c>
      <c r="B213" s="43">
        <v>1991</v>
      </c>
      <c r="C213" s="102"/>
      <c r="D213" s="102"/>
      <c r="E213" s="105">
        <v>121</v>
      </c>
      <c r="F213" s="101">
        <v>2322</v>
      </c>
      <c r="G213" s="101">
        <v>31995118</v>
      </c>
      <c r="I213" s="101">
        <v>713527.95799999998</v>
      </c>
      <c r="J213" s="101">
        <v>222216</v>
      </c>
      <c r="K213" s="101">
        <v>2354793</v>
      </c>
      <c r="L213" s="101">
        <v>9314662</v>
      </c>
      <c r="M213" s="107"/>
      <c r="N213" s="107"/>
      <c r="O213" s="103" t="s">
        <v>2</v>
      </c>
      <c r="P213" s="108" t="s">
        <v>10</v>
      </c>
      <c r="S213" s="19"/>
    </row>
    <row r="214" spans="1:19" x14ac:dyDescent="0.3">
      <c r="A214" s="174" t="s">
        <v>121</v>
      </c>
      <c r="B214" s="29">
        <v>1992</v>
      </c>
      <c r="C214" s="102"/>
      <c r="D214" s="102"/>
      <c r="E214" s="105">
        <v>118</v>
      </c>
      <c r="F214" s="101">
        <v>2235</v>
      </c>
      <c r="G214" s="101">
        <v>31998846</v>
      </c>
      <c r="I214" s="101">
        <v>750024.01599999995</v>
      </c>
      <c r="J214" s="101">
        <v>232371</v>
      </c>
      <c r="K214" s="101">
        <v>2268629</v>
      </c>
      <c r="L214" s="101">
        <v>9393273</v>
      </c>
      <c r="M214" s="107"/>
      <c r="N214" s="107"/>
      <c r="O214" s="103" t="s">
        <v>2</v>
      </c>
      <c r="P214" s="108" t="s">
        <v>10</v>
      </c>
      <c r="S214" s="19"/>
    </row>
    <row r="215" spans="1:19" x14ac:dyDescent="0.3">
      <c r="A215" s="174" t="s">
        <v>121</v>
      </c>
      <c r="B215" s="36">
        <v>1993</v>
      </c>
      <c r="C215" s="102"/>
      <c r="D215" s="102"/>
      <c r="E215" s="105">
        <v>117</v>
      </c>
      <c r="F215" s="101">
        <v>2284</v>
      </c>
      <c r="G215" s="101">
        <v>32570733</v>
      </c>
      <c r="I215" s="101">
        <v>807821.09699999995</v>
      </c>
      <c r="J215" s="101">
        <v>265368</v>
      </c>
      <c r="K215" s="101">
        <v>2590721</v>
      </c>
      <c r="L215" s="101">
        <v>9856205</v>
      </c>
      <c r="M215" s="107"/>
      <c r="N215" s="107"/>
      <c r="O215" s="103" t="s">
        <v>2</v>
      </c>
      <c r="P215" s="108" t="s">
        <v>10</v>
      </c>
      <c r="S215" s="19"/>
    </row>
    <row r="216" spans="1:19" x14ac:dyDescent="0.3">
      <c r="A216" s="174" t="s">
        <v>121</v>
      </c>
      <c r="B216" s="29">
        <v>1994</v>
      </c>
      <c r="C216" s="102"/>
      <c r="D216" s="102"/>
      <c r="E216" s="105">
        <v>116</v>
      </c>
      <c r="F216" s="102"/>
      <c r="G216" s="101">
        <v>32742347</v>
      </c>
      <c r="I216" s="107"/>
      <c r="J216" s="101">
        <v>269656</v>
      </c>
      <c r="K216" s="101">
        <v>2720774</v>
      </c>
      <c r="L216" s="101">
        <v>9887153</v>
      </c>
      <c r="M216" s="107"/>
      <c r="N216" s="107"/>
      <c r="O216" s="103" t="s">
        <v>2</v>
      </c>
      <c r="P216" s="108" t="s">
        <v>10</v>
      </c>
      <c r="S216" s="19"/>
    </row>
    <row r="217" spans="1:19" x14ac:dyDescent="0.3">
      <c r="A217" s="174" t="s">
        <v>121</v>
      </c>
      <c r="B217" s="38">
        <v>1995</v>
      </c>
      <c r="C217" s="102"/>
      <c r="D217" s="102"/>
      <c r="E217" s="105">
        <v>108</v>
      </c>
      <c r="F217" s="102"/>
      <c r="G217" s="101">
        <v>32021000</v>
      </c>
      <c r="I217" s="107"/>
      <c r="J217" s="101">
        <v>279000</v>
      </c>
      <c r="K217" s="101">
        <v>2831000</v>
      </c>
      <c r="L217" s="101">
        <v>10078000</v>
      </c>
      <c r="M217" s="107"/>
      <c r="N217" s="107"/>
      <c r="O217" s="103" t="s">
        <v>2</v>
      </c>
      <c r="P217" s="108" t="s">
        <v>11</v>
      </c>
      <c r="S217" s="19"/>
    </row>
    <row r="218" spans="1:19" x14ac:dyDescent="0.3">
      <c r="A218" s="174" t="s">
        <v>121</v>
      </c>
      <c r="B218" s="38">
        <v>1996</v>
      </c>
      <c r="C218" s="102"/>
      <c r="D218" s="102"/>
      <c r="E218" s="105">
        <v>110</v>
      </c>
      <c r="F218" s="102"/>
      <c r="G218" s="101">
        <v>21380000</v>
      </c>
      <c r="I218" s="107"/>
      <c r="J218" s="101">
        <v>331000</v>
      </c>
      <c r="K218" s="101">
        <v>3228000</v>
      </c>
      <c r="L218" s="101">
        <v>10624000</v>
      </c>
      <c r="M218" s="107"/>
      <c r="N218" s="107"/>
      <c r="O218" s="103" t="s">
        <v>2</v>
      </c>
      <c r="P218" s="108" t="s">
        <v>11</v>
      </c>
      <c r="S218" s="19"/>
    </row>
    <row r="219" spans="1:19" x14ac:dyDescent="0.3">
      <c r="A219" s="174" t="s">
        <v>121</v>
      </c>
      <c r="B219" s="38">
        <v>1997</v>
      </c>
      <c r="C219" s="102"/>
      <c r="D219" s="102"/>
      <c r="E219" s="105">
        <v>117</v>
      </c>
      <c r="F219" s="102"/>
      <c r="G219" s="101">
        <v>21296000</v>
      </c>
      <c r="I219" s="107"/>
      <c r="J219" s="101">
        <v>299000</v>
      </c>
      <c r="K219" s="101">
        <v>3350000</v>
      </c>
      <c r="L219" s="101">
        <v>11091000</v>
      </c>
      <c r="M219" s="107"/>
      <c r="N219" s="107"/>
      <c r="O219" s="103" t="s">
        <v>2</v>
      </c>
      <c r="P219" s="108" t="s">
        <v>11</v>
      </c>
      <c r="S219" s="19"/>
    </row>
    <row r="220" spans="1:19" x14ac:dyDescent="0.3">
      <c r="A220" s="174" t="s">
        <v>121</v>
      </c>
      <c r="B220" s="132">
        <v>1998</v>
      </c>
      <c r="C220" s="131"/>
      <c r="D220" s="131"/>
      <c r="E220" s="131">
        <v>192</v>
      </c>
      <c r="F220" s="131">
        <v>1084</v>
      </c>
      <c r="G220" s="131">
        <v>30263847</v>
      </c>
      <c r="H220" s="131">
        <v>1194188</v>
      </c>
      <c r="I220" s="131">
        <v>2080835.9169999994</v>
      </c>
      <c r="J220" s="131">
        <v>337904</v>
      </c>
      <c r="K220" s="131">
        <v>4263674</v>
      </c>
      <c r="L220" s="48">
        <v>11021801</v>
      </c>
      <c r="M220" s="131"/>
      <c r="N220" s="131">
        <v>144</v>
      </c>
      <c r="O220" s="103" t="s">
        <v>2</v>
      </c>
      <c r="P220" s="108" t="s">
        <v>12</v>
      </c>
      <c r="S220" s="19"/>
    </row>
    <row r="221" spans="1:19" x14ac:dyDescent="0.3">
      <c r="A221" s="174" t="s">
        <v>121</v>
      </c>
      <c r="B221" s="132">
        <v>1999</v>
      </c>
      <c r="C221" s="131"/>
      <c r="D221" s="131"/>
      <c r="E221" s="131">
        <v>188</v>
      </c>
      <c r="F221" s="131">
        <v>1996</v>
      </c>
      <c r="G221" s="131">
        <v>45899804</v>
      </c>
      <c r="H221" s="131">
        <v>814114</v>
      </c>
      <c r="I221" s="131">
        <v>2461075.2359999996</v>
      </c>
      <c r="J221" s="131">
        <v>380648</v>
      </c>
      <c r="K221" s="131">
        <v>4423943</v>
      </c>
      <c r="L221" s="48">
        <v>11620108</v>
      </c>
      <c r="M221" s="131"/>
      <c r="N221" s="131">
        <v>140</v>
      </c>
      <c r="O221" s="103" t="s">
        <v>2</v>
      </c>
      <c r="P221" s="108" t="s">
        <v>7</v>
      </c>
      <c r="S221" s="19"/>
    </row>
    <row r="222" spans="1:19" x14ac:dyDescent="0.3">
      <c r="A222" s="174" t="s">
        <v>121</v>
      </c>
      <c r="B222" s="132">
        <v>2000</v>
      </c>
      <c r="C222" s="131"/>
      <c r="D222" s="131"/>
      <c r="E222" s="131">
        <v>316</v>
      </c>
      <c r="F222" s="131">
        <v>2295</v>
      </c>
      <c r="G222" s="131">
        <v>48958629</v>
      </c>
      <c r="H222" s="131">
        <v>660765</v>
      </c>
      <c r="I222" s="131">
        <v>3275239</v>
      </c>
      <c r="J222" s="131">
        <v>448345</v>
      </c>
      <c r="K222" s="131">
        <v>5643490</v>
      </c>
      <c r="L222" s="48">
        <v>14710550</v>
      </c>
      <c r="M222" s="131"/>
      <c r="N222" s="131">
        <v>2950</v>
      </c>
      <c r="O222" s="103" t="s">
        <v>0</v>
      </c>
      <c r="P222" s="109"/>
      <c r="S222" s="19"/>
    </row>
    <row r="223" spans="1:19" x14ac:dyDescent="0.3">
      <c r="A223" s="174" t="s">
        <v>121</v>
      </c>
      <c r="B223" s="132">
        <v>2001</v>
      </c>
      <c r="C223" s="131"/>
      <c r="D223" s="131"/>
      <c r="E223" s="131">
        <v>343</v>
      </c>
      <c r="F223" s="131">
        <v>2473</v>
      </c>
      <c r="G223" s="131">
        <v>49938914</v>
      </c>
      <c r="H223" s="131">
        <v>615975</v>
      </c>
      <c r="I223" s="131">
        <v>3762480</v>
      </c>
      <c r="J223" s="131">
        <v>471957</v>
      </c>
      <c r="K223" s="131">
        <v>7939745</v>
      </c>
      <c r="L223" s="48">
        <v>16175774</v>
      </c>
      <c r="M223" s="131"/>
      <c r="N223" s="131">
        <v>2576</v>
      </c>
      <c r="O223" s="103" t="s">
        <v>0</v>
      </c>
      <c r="P223" s="109"/>
      <c r="S223" s="19"/>
    </row>
    <row r="224" spans="1:19" x14ac:dyDescent="0.3">
      <c r="A224" s="174" t="s">
        <v>121</v>
      </c>
      <c r="B224" s="132">
        <v>2002</v>
      </c>
      <c r="C224" s="131"/>
      <c r="D224" s="131"/>
      <c r="E224" s="131">
        <v>505</v>
      </c>
      <c r="F224" s="131">
        <v>2808</v>
      </c>
      <c r="G224" s="131">
        <v>54985505</v>
      </c>
      <c r="H224" s="131">
        <v>1125539</v>
      </c>
      <c r="I224" s="131">
        <v>4647702</v>
      </c>
      <c r="J224" s="131">
        <v>530483</v>
      </c>
      <c r="K224" s="131">
        <v>11519174</v>
      </c>
      <c r="L224" s="48">
        <v>18623031</v>
      </c>
      <c r="M224" s="131"/>
      <c r="N224" s="131">
        <v>3019</v>
      </c>
      <c r="O224" s="103" t="s">
        <v>0</v>
      </c>
      <c r="P224" s="109"/>
      <c r="S224" s="19"/>
    </row>
    <row r="225" spans="1:20" x14ac:dyDescent="0.3">
      <c r="A225" s="174" t="s">
        <v>121</v>
      </c>
      <c r="B225" s="132">
        <v>2003</v>
      </c>
      <c r="C225" s="131"/>
      <c r="D225" s="131"/>
      <c r="E225" s="131">
        <v>595</v>
      </c>
      <c r="F225" s="131">
        <v>2967</v>
      </c>
      <c r="G225" s="131">
        <v>57481651</v>
      </c>
      <c r="H225" s="131">
        <v>1209428</v>
      </c>
      <c r="I225" s="131">
        <v>5211415</v>
      </c>
      <c r="J225" s="131">
        <v>590850</v>
      </c>
      <c r="K225" s="131">
        <v>8438502</v>
      </c>
      <c r="L225" s="48">
        <v>18231886</v>
      </c>
      <c r="M225" s="131"/>
      <c r="N225" s="131">
        <v>1644</v>
      </c>
      <c r="O225" s="103" t="s">
        <v>0</v>
      </c>
      <c r="P225" s="109"/>
      <c r="S225" s="19"/>
    </row>
    <row r="226" spans="1:20" x14ac:dyDescent="0.3">
      <c r="A226" s="174" t="s">
        <v>121</v>
      </c>
      <c r="B226" s="132">
        <v>2004</v>
      </c>
      <c r="C226" s="131"/>
      <c r="D226" s="131"/>
      <c r="E226" s="131">
        <v>600</v>
      </c>
      <c r="F226" s="131">
        <v>2898</v>
      </c>
      <c r="G226" s="131">
        <v>57216883</v>
      </c>
      <c r="H226" s="131">
        <v>849256</v>
      </c>
      <c r="I226" s="131">
        <v>4637518</v>
      </c>
      <c r="J226" s="131">
        <v>609150</v>
      </c>
      <c r="K226" s="131">
        <v>8396212</v>
      </c>
      <c r="L226" s="48">
        <v>17427673</v>
      </c>
      <c r="M226" s="131"/>
      <c r="N226" s="131">
        <v>1667</v>
      </c>
      <c r="O226" s="103" t="s">
        <v>0</v>
      </c>
      <c r="P226" s="109"/>
      <c r="S226" s="19"/>
    </row>
    <row r="227" spans="1:20" x14ac:dyDescent="0.3">
      <c r="A227" s="174" t="s">
        <v>121</v>
      </c>
      <c r="B227" s="132">
        <v>2005</v>
      </c>
      <c r="C227" s="131"/>
      <c r="D227" s="131"/>
      <c r="E227" s="131">
        <v>590</v>
      </c>
      <c r="F227" s="131">
        <v>2798</v>
      </c>
      <c r="G227" s="131">
        <v>58804938</v>
      </c>
      <c r="H227" s="131">
        <v>1345775</v>
      </c>
      <c r="I227" s="131">
        <v>3998270</v>
      </c>
      <c r="J227" s="131">
        <v>676676</v>
      </c>
      <c r="K227" s="131">
        <v>8802796</v>
      </c>
      <c r="L227" s="48">
        <v>17625624</v>
      </c>
      <c r="M227" s="131"/>
      <c r="N227" s="131">
        <v>742</v>
      </c>
      <c r="O227" s="103" t="s">
        <v>0</v>
      </c>
      <c r="P227" s="109"/>
      <c r="S227" s="19"/>
    </row>
    <row r="228" spans="1:20" x14ac:dyDescent="0.3">
      <c r="A228" s="174" t="s">
        <v>121</v>
      </c>
      <c r="B228" s="132">
        <v>2006</v>
      </c>
      <c r="C228" s="131"/>
      <c r="D228" s="131"/>
      <c r="E228" s="131">
        <v>593</v>
      </c>
      <c r="F228" s="131">
        <v>2607</v>
      </c>
      <c r="G228" s="131">
        <v>44358155</v>
      </c>
      <c r="H228" s="131">
        <v>681545</v>
      </c>
      <c r="I228" s="131">
        <v>4254378</v>
      </c>
      <c r="J228" s="131">
        <v>713395</v>
      </c>
      <c r="K228" s="131">
        <v>8781981</v>
      </c>
      <c r="L228" s="48">
        <v>15543101</v>
      </c>
      <c r="M228" s="131"/>
      <c r="N228" s="131"/>
      <c r="O228" s="103" t="s">
        <v>0</v>
      </c>
      <c r="P228" s="109"/>
      <c r="S228" s="19"/>
    </row>
    <row r="229" spans="1:20" x14ac:dyDescent="0.3">
      <c r="A229" s="174" t="s">
        <v>121</v>
      </c>
      <c r="B229" s="132">
        <v>2007</v>
      </c>
      <c r="C229" s="131"/>
      <c r="D229" s="131"/>
      <c r="E229" s="131">
        <v>564</v>
      </c>
      <c r="F229" s="131">
        <v>2457</v>
      </c>
      <c r="G229" s="131">
        <v>45984161</v>
      </c>
      <c r="H229" s="131">
        <v>773196</v>
      </c>
      <c r="I229" s="131">
        <v>3553590</v>
      </c>
      <c r="J229" s="131">
        <v>726740</v>
      </c>
      <c r="K229" s="131">
        <v>10054828</v>
      </c>
      <c r="L229" s="48">
        <v>14470798</v>
      </c>
      <c r="M229" s="131"/>
      <c r="N229" s="131">
        <v>53</v>
      </c>
      <c r="O229" s="103" t="s">
        <v>0</v>
      </c>
      <c r="P229" s="109"/>
      <c r="S229" s="19"/>
    </row>
    <row r="230" spans="1:20" x14ac:dyDescent="0.3">
      <c r="A230" s="174" t="s">
        <v>121</v>
      </c>
      <c r="B230" s="132">
        <v>2008</v>
      </c>
      <c r="C230" s="131"/>
      <c r="D230" s="131"/>
      <c r="E230" s="131">
        <v>550</v>
      </c>
      <c r="F230" s="131">
        <v>2686</v>
      </c>
      <c r="G230" s="131">
        <v>45430767</v>
      </c>
      <c r="H230" s="131">
        <v>634501</v>
      </c>
      <c r="I230" s="131">
        <v>4404159</v>
      </c>
      <c r="J230" s="131">
        <v>738679</v>
      </c>
      <c r="K230" s="131">
        <v>9552235</v>
      </c>
      <c r="L230" s="48">
        <v>14853228</v>
      </c>
      <c r="M230" s="131"/>
      <c r="N230" s="131">
        <v>37</v>
      </c>
      <c r="O230" s="103" t="s">
        <v>0</v>
      </c>
      <c r="P230" s="109"/>
      <c r="Q230" s="105"/>
      <c r="S230" s="19"/>
    </row>
    <row r="231" spans="1:20" x14ac:dyDescent="0.3">
      <c r="A231" s="174" t="s">
        <v>121</v>
      </c>
      <c r="B231" s="132">
        <v>2009</v>
      </c>
      <c r="C231" s="131"/>
      <c r="D231" s="131"/>
      <c r="E231" s="131">
        <v>535</v>
      </c>
      <c r="F231" s="131">
        <v>2657</v>
      </c>
      <c r="G231" s="131">
        <v>45590540</v>
      </c>
      <c r="H231" s="131">
        <v>640875</v>
      </c>
      <c r="I231" s="131">
        <v>3539907</v>
      </c>
      <c r="J231" s="131">
        <v>712341</v>
      </c>
      <c r="K231" s="131">
        <v>9420532</v>
      </c>
      <c r="L231" s="48">
        <v>13982873</v>
      </c>
      <c r="M231" s="131"/>
      <c r="N231" s="131">
        <v>221</v>
      </c>
      <c r="O231" s="103" t="s">
        <v>0</v>
      </c>
      <c r="P231" s="109"/>
      <c r="Q231" s="11"/>
      <c r="S231" s="19"/>
    </row>
    <row r="232" spans="1:20" x14ac:dyDescent="0.3">
      <c r="A232" s="174" t="s">
        <v>121</v>
      </c>
      <c r="B232" s="132">
        <v>2010</v>
      </c>
      <c r="C232" s="131"/>
      <c r="D232" s="131"/>
      <c r="E232" s="131">
        <v>548</v>
      </c>
      <c r="F232" s="131">
        <v>2703</v>
      </c>
      <c r="G232" s="131">
        <v>45974705</v>
      </c>
      <c r="H232" s="131">
        <v>548236</v>
      </c>
      <c r="I232" s="131">
        <v>3627062</v>
      </c>
      <c r="J232" s="131">
        <v>726929</v>
      </c>
      <c r="K232" s="131">
        <v>8982660</v>
      </c>
      <c r="L232" s="48">
        <v>14004082</v>
      </c>
      <c r="M232" s="131"/>
      <c r="N232" s="131">
        <v>200</v>
      </c>
      <c r="O232" s="103" t="s">
        <v>0</v>
      </c>
      <c r="P232" s="109"/>
      <c r="S232" s="19"/>
    </row>
    <row r="233" spans="1:20" x14ac:dyDescent="0.3">
      <c r="A233" s="174" t="s">
        <v>121</v>
      </c>
      <c r="B233" s="132">
        <v>2011</v>
      </c>
      <c r="C233" s="131"/>
      <c r="D233" s="131"/>
      <c r="E233" s="131">
        <v>560</v>
      </c>
      <c r="F233" s="131">
        <v>2565</v>
      </c>
      <c r="G233" s="131">
        <v>46198684</v>
      </c>
      <c r="H233" s="131">
        <v>516088</v>
      </c>
      <c r="I233" s="131">
        <v>3364901</v>
      </c>
      <c r="J233" s="131">
        <v>740397</v>
      </c>
      <c r="K233" s="131">
        <v>8592989</v>
      </c>
      <c r="L233" s="48">
        <v>12716711</v>
      </c>
      <c r="M233" s="131"/>
      <c r="N233" s="131">
        <v>224</v>
      </c>
      <c r="O233" s="103" t="s">
        <v>0</v>
      </c>
      <c r="P233" s="109"/>
      <c r="S233" s="19"/>
    </row>
    <row r="234" spans="1:20" x14ac:dyDescent="0.3">
      <c r="A234" s="174" t="s">
        <v>121</v>
      </c>
      <c r="B234" s="132">
        <v>2012</v>
      </c>
      <c r="C234" s="131"/>
      <c r="D234" s="131"/>
      <c r="E234" s="131">
        <v>556</v>
      </c>
      <c r="F234" s="131">
        <v>2454</v>
      </c>
      <c r="G234" s="131">
        <v>46424371</v>
      </c>
      <c r="H234" s="131">
        <v>478297</v>
      </c>
      <c r="I234" s="131">
        <v>3995554</v>
      </c>
      <c r="J234" s="131">
        <v>719051</v>
      </c>
      <c r="K234" s="131">
        <v>7672400</v>
      </c>
      <c r="L234" s="48">
        <v>12112504</v>
      </c>
      <c r="M234" s="131"/>
      <c r="N234" s="131">
        <v>253</v>
      </c>
      <c r="O234" s="103" t="s">
        <v>0</v>
      </c>
      <c r="P234" s="109"/>
      <c r="S234" s="19"/>
    </row>
    <row r="235" spans="1:20" x14ac:dyDescent="0.3">
      <c r="A235" s="174" t="s">
        <v>121</v>
      </c>
      <c r="B235" s="132">
        <v>2013</v>
      </c>
      <c r="C235" s="131"/>
      <c r="D235" s="131"/>
      <c r="E235" s="131">
        <v>552</v>
      </c>
      <c r="F235" s="131">
        <v>2338</v>
      </c>
      <c r="G235" s="131">
        <v>46553283</v>
      </c>
      <c r="H235" s="131">
        <v>551485</v>
      </c>
      <c r="I235" s="131">
        <v>3722853</v>
      </c>
      <c r="J235" s="131">
        <v>717741</v>
      </c>
      <c r="K235" s="131">
        <v>6746959</v>
      </c>
      <c r="L235" s="48">
        <v>10426561</v>
      </c>
      <c r="M235" s="131"/>
      <c r="N235" s="131">
        <v>378</v>
      </c>
      <c r="O235" s="103" t="s">
        <v>0</v>
      </c>
      <c r="P235" s="51"/>
      <c r="S235" s="19"/>
      <c r="T235" s="103"/>
    </row>
    <row r="236" spans="1:20" x14ac:dyDescent="0.3">
      <c r="A236" s="174" t="s">
        <v>121</v>
      </c>
      <c r="B236" s="132">
        <v>2014</v>
      </c>
      <c r="C236" s="131"/>
      <c r="D236" s="131"/>
      <c r="E236" s="131">
        <v>550</v>
      </c>
      <c r="F236" s="131">
        <v>2361</v>
      </c>
      <c r="G236" s="131">
        <v>46805973</v>
      </c>
      <c r="H236" s="131">
        <v>817519</v>
      </c>
      <c r="I236" s="131">
        <v>4195217</v>
      </c>
      <c r="J236" s="131">
        <v>752245</v>
      </c>
      <c r="K236" s="131">
        <v>6172915</v>
      </c>
      <c r="L236" s="48">
        <v>9304699</v>
      </c>
      <c r="M236" s="131"/>
      <c r="N236" s="131">
        <v>266</v>
      </c>
      <c r="O236" s="103" t="s">
        <v>0</v>
      </c>
      <c r="P236" s="51"/>
      <c r="S236" s="19"/>
      <c r="T236" s="103"/>
    </row>
    <row r="237" spans="1:20" x14ac:dyDescent="0.3">
      <c r="A237" s="174" t="s">
        <v>121</v>
      </c>
      <c r="B237" s="132">
        <v>2015</v>
      </c>
      <c r="C237" s="131"/>
      <c r="D237" s="131"/>
      <c r="E237" s="131">
        <v>517</v>
      </c>
      <c r="F237" s="131">
        <v>2316</v>
      </c>
      <c r="G237" s="131">
        <v>48156442</v>
      </c>
      <c r="H237" s="131">
        <v>604638</v>
      </c>
      <c r="I237" s="131">
        <v>3174857</v>
      </c>
      <c r="J237" s="131">
        <v>766145</v>
      </c>
      <c r="K237" s="131">
        <v>5819738</v>
      </c>
      <c r="L237" s="48">
        <v>8532605</v>
      </c>
      <c r="M237" s="131"/>
      <c r="N237" s="131">
        <v>345</v>
      </c>
      <c r="O237" s="103" t="s">
        <v>0</v>
      </c>
      <c r="S237" s="19"/>
    </row>
    <row r="238" spans="1:20" x14ac:dyDescent="0.3">
      <c r="A238" s="174" t="s">
        <v>121</v>
      </c>
      <c r="B238" s="132">
        <v>2016</v>
      </c>
      <c r="C238" s="131"/>
      <c r="D238" s="131"/>
      <c r="E238" s="131">
        <v>507</v>
      </c>
      <c r="F238" s="131">
        <v>2271</v>
      </c>
      <c r="G238" s="131">
        <v>47080561</v>
      </c>
      <c r="H238" s="131">
        <v>1052893</v>
      </c>
      <c r="I238" s="131">
        <v>4015584</v>
      </c>
      <c r="J238" s="131">
        <v>643258</v>
      </c>
      <c r="K238" s="131">
        <v>5698562</v>
      </c>
      <c r="L238" s="48">
        <v>8160905</v>
      </c>
      <c r="M238" s="131"/>
      <c r="N238" s="131">
        <v>456</v>
      </c>
      <c r="O238" s="103"/>
      <c r="S238" s="19"/>
    </row>
    <row r="239" spans="1:20" x14ac:dyDescent="0.3">
      <c r="A239" s="174" t="s">
        <v>121</v>
      </c>
      <c r="B239" s="132">
        <v>2017</v>
      </c>
      <c r="C239" s="131"/>
      <c r="D239" s="131"/>
      <c r="E239" s="131">
        <v>497</v>
      </c>
      <c r="F239" s="131">
        <v>2208</v>
      </c>
      <c r="G239" s="131">
        <v>45540926</v>
      </c>
      <c r="H239" s="131">
        <v>563435</v>
      </c>
      <c r="I239" s="131">
        <v>4776696</v>
      </c>
      <c r="J239" s="131">
        <v>568485</v>
      </c>
      <c r="K239" s="131">
        <v>5334455</v>
      </c>
      <c r="L239" s="48">
        <v>6629070</v>
      </c>
      <c r="M239" s="131"/>
      <c r="N239" s="131">
        <v>514</v>
      </c>
      <c r="O239" s="103"/>
      <c r="S239" s="19"/>
    </row>
    <row r="240" spans="1:20" x14ac:dyDescent="0.3">
      <c r="A240" s="174" t="s">
        <v>121</v>
      </c>
      <c r="B240" s="132">
        <v>2018</v>
      </c>
      <c r="C240" s="131"/>
      <c r="D240" s="131"/>
      <c r="E240" s="131">
        <v>467</v>
      </c>
      <c r="F240" s="131">
        <v>2010</v>
      </c>
      <c r="G240" s="131">
        <v>45257949</v>
      </c>
      <c r="H240" s="131">
        <v>578405</v>
      </c>
      <c r="I240" s="131">
        <v>4660561</v>
      </c>
      <c r="J240" s="131">
        <v>510694</v>
      </c>
      <c r="K240" s="131">
        <v>5386069</v>
      </c>
      <c r="L240" s="48">
        <v>6420344</v>
      </c>
      <c r="M240" s="131"/>
      <c r="N240" s="131">
        <v>3080</v>
      </c>
      <c r="O240" s="103"/>
      <c r="S240" s="19"/>
    </row>
    <row r="241" spans="1:19" x14ac:dyDescent="0.3">
      <c r="A241" s="174" t="s">
        <v>121</v>
      </c>
      <c r="B241" s="132">
        <v>2019</v>
      </c>
      <c r="C241" s="131"/>
      <c r="D241" s="131"/>
      <c r="E241" s="131">
        <v>452</v>
      </c>
      <c r="F241" s="131">
        <v>2014</v>
      </c>
      <c r="G241" s="131">
        <v>45118552</v>
      </c>
      <c r="H241" s="131">
        <v>531434</v>
      </c>
      <c r="I241" s="131">
        <v>3659903</v>
      </c>
      <c r="J241" s="131">
        <v>486767</v>
      </c>
      <c r="K241" s="131">
        <v>5082043</v>
      </c>
      <c r="L241" s="48">
        <v>5377695</v>
      </c>
      <c r="M241" s="131"/>
      <c r="N241" s="131">
        <v>2905</v>
      </c>
      <c r="O241" s="103"/>
      <c r="S241" s="19"/>
    </row>
    <row r="242" spans="1:19" x14ac:dyDescent="0.3">
      <c r="A242" s="174" t="s">
        <v>122</v>
      </c>
      <c r="B242" s="29">
        <v>1960</v>
      </c>
      <c r="C242" s="102"/>
      <c r="D242" s="188">
        <v>1459930</v>
      </c>
      <c r="E242" s="189">
        <v>6733</v>
      </c>
      <c r="F242" s="189"/>
      <c r="G242" s="189">
        <v>4854812</v>
      </c>
      <c r="H242" s="189">
        <v>0</v>
      </c>
      <c r="I242" s="189">
        <v>8101028</v>
      </c>
      <c r="J242" s="189">
        <v>0</v>
      </c>
      <c r="K242" s="189"/>
      <c r="L242" s="189">
        <v>1783557</v>
      </c>
      <c r="M242" s="190"/>
      <c r="N242" s="107"/>
      <c r="O242" s="103" t="s">
        <v>2</v>
      </c>
      <c r="S242" s="19"/>
    </row>
    <row r="243" spans="1:19" x14ac:dyDescent="0.3">
      <c r="A243" s="174" t="s">
        <v>122</v>
      </c>
      <c r="B243" s="29">
        <v>1961</v>
      </c>
      <c r="C243" s="102"/>
      <c r="D243" s="188">
        <v>1547787</v>
      </c>
      <c r="E243" s="189">
        <v>6726</v>
      </c>
      <c r="F243" s="189"/>
      <c r="G243" s="189">
        <v>5267059</v>
      </c>
      <c r="H243" s="189">
        <v>0</v>
      </c>
      <c r="I243" s="189">
        <v>8831206</v>
      </c>
      <c r="J243" s="189">
        <v>0</v>
      </c>
      <c r="K243" s="189"/>
      <c r="L243" s="189">
        <v>1802113</v>
      </c>
      <c r="M243" s="190"/>
      <c r="N243" s="107"/>
      <c r="O243" s="103" t="s">
        <v>2</v>
      </c>
      <c r="S243" s="19"/>
    </row>
    <row r="244" spans="1:19" x14ac:dyDescent="0.3">
      <c r="A244" s="174" t="s">
        <v>122</v>
      </c>
      <c r="B244" s="29">
        <v>1962</v>
      </c>
      <c r="C244" s="102"/>
      <c r="D244" s="188">
        <v>1615476</v>
      </c>
      <c r="E244" s="189">
        <v>6686</v>
      </c>
      <c r="F244" s="189"/>
      <c r="G244" s="189">
        <v>5657079</v>
      </c>
      <c r="H244" s="189">
        <v>0</v>
      </c>
      <c r="I244" s="189">
        <v>9392347</v>
      </c>
      <c r="J244" s="189">
        <v>0</v>
      </c>
      <c r="K244" s="189"/>
      <c r="L244" s="189">
        <v>2362102</v>
      </c>
      <c r="M244" s="190"/>
      <c r="N244" s="107"/>
      <c r="O244" s="103" t="s">
        <v>2</v>
      </c>
      <c r="S244" s="19"/>
    </row>
    <row r="245" spans="1:19" x14ac:dyDescent="0.3">
      <c r="A245" s="174" t="s">
        <v>122</v>
      </c>
      <c r="B245" s="29">
        <v>1963</v>
      </c>
      <c r="C245" s="102"/>
      <c r="D245" s="188">
        <v>1660197</v>
      </c>
      <c r="E245" s="189">
        <v>6661</v>
      </c>
      <c r="F245" s="189"/>
      <c r="G245" s="189">
        <v>6012729</v>
      </c>
      <c r="H245" s="189">
        <v>0</v>
      </c>
      <c r="I245" s="189">
        <v>12738414</v>
      </c>
      <c r="J245" s="189">
        <v>0</v>
      </c>
      <c r="K245" s="189"/>
      <c r="L245" s="189">
        <v>2156869</v>
      </c>
      <c r="M245" s="190"/>
      <c r="N245" s="107"/>
      <c r="O245" s="103" t="s">
        <v>2</v>
      </c>
      <c r="S245" s="19"/>
    </row>
    <row r="246" spans="1:19" x14ac:dyDescent="0.3">
      <c r="A246" s="174" t="s">
        <v>122</v>
      </c>
      <c r="B246" s="29">
        <v>1964</v>
      </c>
      <c r="C246" s="102"/>
      <c r="D246" s="188">
        <v>1679376</v>
      </c>
      <c r="E246" s="189">
        <v>6792</v>
      </c>
      <c r="F246" s="189"/>
      <c r="G246" s="189">
        <v>6684584</v>
      </c>
      <c r="H246" s="189">
        <v>513286</v>
      </c>
      <c r="I246" s="189">
        <v>13218303</v>
      </c>
      <c r="J246" s="189">
        <v>0</v>
      </c>
      <c r="K246" s="189"/>
      <c r="L246" s="189">
        <v>2850277</v>
      </c>
      <c r="M246" s="190"/>
      <c r="N246" s="107"/>
      <c r="O246" s="103" t="s">
        <v>2</v>
      </c>
      <c r="S246" s="19"/>
    </row>
    <row r="247" spans="1:19" x14ac:dyDescent="0.3">
      <c r="A247" s="174" t="s">
        <v>122</v>
      </c>
      <c r="B247" s="29">
        <v>1965</v>
      </c>
      <c r="C247" s="102"/>
      <c r="D247" s="188">
        <v>1676432</v>
      </c>
      <c r="E247" s="189">
        <v>6569</v>
      </c>
      <c r="F247" s="189"/>
      <c r="G247" s="189">
        <v>7279910</v>
      </c>
      <c r="H247" s="189">
        <v>455145</v>
      </c>
      <c r="I247" s="189">
        <v>11441627</v>
      </c>
      <c r="J247" s="189">
        <v>638175</v>
      </c>
      <c r="K247" s="189"/>
      <c r="L247" s="189">
        <v>3764352</v>
      </c>
      <c r="M247" s="190"/>
      <c r="N247" s="107"/>
      <c r="O247" s="103" t="s">
        <v>2</v>
      </c>
      <c r="S247" s="19"/>
    </row>
    <row r="248" spans="1:19" x14ac:dyDescent="0.3">
      <c r="A248" s="174" t="s">
        <v>122</v>
      </c>
      <c r="B248" s="29">
        <v>1966</v>
      </c>
      <c r="C248" s="102"/>
      <c r="D248" s="188">
        <v>1650101</v>
      </c>
      <c r="E248" s="189">
        <v>6528</v>
      </c>
      <c r="F248" s="189"/>
      <c r="G248" s="189">
        <v>7784727</v>
      </c>
      <c r="H248" s="189">
        <v>178051</v>
      </c>
      <c r="I248" s="189">
        <v>16651398</v>
      </c>
      <c r="J248" s="189">
        <v>798721</v>
      </c>
      <c r="K248" s="189"/>
      <c r="L248" s="189">
        <v>3326179</v>
      </c>
      <c r="M248" s="190"/>
      <c r="N248" s="107"/>
      <c r="O248" s="103" t="s">
        <v>2</v>
      </c>
      <c r="S248" s="19"/>
    </row>
    <row r="249" spans="1:19" x14ac:dyDescent="0.3">
      <c r="A249" s="174" t="s">
        <v>122</v>
      </c>
      <c r="B249" s="29">
        <v>1967</v>
      </c>
      <c r="C249" s="102"/>
      <c r="D249" s="188">
        <v>1610585</v>
      </c>
      <c r="E249" s="189">
        <v>6346</v>
      </c>
      <c r="F249" s="189"/>
      <c r="G249" s="189">
        <v>8387189</v>
      </c>
      <c r="H249" s="189">
        <v>524212</v>
      </c>
      <c r="I249" s="189">
        <v>13645844</v>
      </c>
      <c r="J249" s="189">
        <v>0</v>
      </c>
      <c r="K249" s="189"/>
      <c r="L249" s="189">
        <v>3469248</v>
      </c>
      <c r="M249" s="190"/>
      <c r="N249" s="107"/>
      <c r="O249" s="103" t="s">
        <v>2</v>
      </c>
      <c r="S249" s="19"/>
    </row>
    <row r="250" spans="1:19" x14ac:dyDescent="0.3">
      <c r="A250" s="174" t="s">
        <v>122</v>
      </c>
      <c r="B250" s="29">
        <v>1968</v>
      </c>
      <c r="C250" s="102"/>
      <c r="D250" s="188">
        <v>1558738</v>
      </c>
      <c r="E250" s="189">
        <v>6458</v>
      </c>
      <c r="F250" s="189"/>
      <c r="G250" s="189">
        <v>8830345</v>
      </c>
      <c r="H250" s="189">
        <v>317366</v>
      </c>
      <c r="I250" s="189">
        <v>10222066</v>
      </c>
      <c r="J250" s="189">
        <v>0</v>
      </c>
      <c r="K250" s="189"/>
      <c r="L250" s="189">
        <v>3460233</v>
      </c>
      <c r="M250" s="190"/>
      <c r="N250" s="107"/>
      <c r="O250" s="103" t="s">
        <v>2</v>
      </c>
      <c r="S250" s="19"/>
    </row>
    <row r="251" spans="1:19" x14ac:dyDescent="0.3">
      <c r="A251" s="174" t="s">
        <v>122</v>
      </c>
      <c r="B251" s="29">
        <v>1969</v>
      </c>
      <c r="C251" s="102"/>
      <c r="D251" s="188">
        <v>1482974</v>
      </c>
      <c r="E251" s="189">
        <v>6357</v>
      </c>
      <c r="F251" s="189"/>
      <c r="G251" s="189">
        <v>9312475</v>
      </c>
      <c r="H251" s="189">
        <v>316117</v>
      </c>
      <c r="I251" s="189">
        <v>10895338</v>
      </c>
      <c r="J251" s="189">
        <v>0</v>
      </c>
      <c r="K251" s="189"/>
      <c r="L251" s="189">
        <v>3452981</v>
      </c>
      <c r="M251" s="190"/>
      <c r="N251" s="107"/>
      <c r="O251" s="103" t="s">
        <v>2</v>
      </c>
      <c r="S251" s="19"/>
    </row>
    <row r="252" spans="1:19" x14ac:dyDescent="0.3">
      <c r="A252" s="174" t="s">
        <v>122</v>
      </c>
      <c r="B252" s="37">
        <v>1970</v>
      </c>
      <c r="C252" s="102"/>
      <c r="D252" s="188">
        <v>1408689</v>
      </c>
      <c r="E252" s="189">
        <v>6181</v>
      </c>
      <c r="F252" s="189"/>
      <c r="G252" s="189">
        <v>9638980</v>
      </c>
      <c r="H252" s="189">
        <v>547779</v>
      </c>
      <c r="I252" s="189">
        <v>12288111</v>
      </c>
      <c r="J252" s="191">
        <v>138412</v>
      </c>
      <c r="K252" s="189"/>
      <c r="L252" s="189">
        <v>3458684</v>
      </c>
      <c r="M252" s="190"/>
      <c r="N252" s="107"/>
      <c r="O252" s="103" t="s">
        <v>2</v>
      </c>
      <c r="P252" s="198" t="s">
        <v>23</v>
      </c>
      <c r="S252" s="19"/>
    </row>
    <row r="253" spans="1:19" x14ac:dyDescent="0.3">
      <c r="A253" s="174" t="s">
        <v>122</v>
      </c>
      <c r="B253" s="38">
        <v>1971</v>
      </c>
      <c r="C253" s="102"/>
      <c r="D253" s="188">
        <v>1349284</v>
      </c>
      <c r="E253" s="189">
        <v>6027</v>
      </c>
      <c r="F253" s="189"/>
      <c r="G253" s="189">
        <v>9898095</v>
      </c>
      <c r="H253" s="189">
        <v>630571</v>
      </c>
      <c r="I253" s="189">
        <v>13361176</v>
      </c>
      <c r="J253" s="191">
        <v>149675</v>
      </c>
      <c r="K253" s="189"/>
      <c r="L253" s="189">
        <v>3608069</v>
      </c>
      <c r="M253" s="190"/>
      <c r="N253" s="107"/>
      <c r="O253" s="103" t="s">
        <v>2</v>
      </c>
      <c r="P253" s="198" t="s">
        <v>23</v>
      </c>
      <c r="S253" s="19"/>
    </row>
    <row r="254" spans="1:19" x14ac:dyDescent="0.3">
      <c r="A254" s="174" t="s">
        <v>122</v>
      </c>
      <c r="B254" s="39">
        <v>1972</v>
      </c>
      <c r="C254" s="102"/>
      <c r="D254" s="188">
        <v>1298766</v>
      </c>
      <c r="E254" s="189">
        <v>5892</v>
      </c>
      <c r="F254" s="189"/>
      <c r="G254" s="189">
        <v>10596750</v>
      </c>
      <c r="H254" s="189">
        <v>648155</v>
      </c>
      <c r="I254" s="189">
        <v>13540082</v>
      </c>
      <c r="J254" s="189">
        <v>829665</v>
      </c>
      <c r="K254" s="189"/>
      <c r="L254" s="189">
        <v>3959295</v>
      </c>
      <c r="M254" s="190"/>
      <c r="N254" s="107"/>
      <c r="O254" s="103" t="s">
        <v>2</v>
      </c>
      <c r="S254" s="19"/>
    </row>
    <row r="255" spans="1:19" x14ac:dyDescent="0.3">
      <c r="A255" s="174" t="s">
        <v>122</v>
      </c>
      <c r="B255" s="67">
        <v>1973</v>
      </c>
      <c r="C255" s="102"/>
      <c r="D255" s="188">
        <v>1262708</v>
      </c>
      <c r="E255" s="189">
        <v>5445</v>
      </c>
      <c r="F255" s="189"/>
      <c r="G255" s="189">
        <v>10768703</v>
      </c>
      <c r="H255" s="189">
        <v>753319</v>
      </c>
      <c r="I255" s="189">
        <v>16816329</v>
      </c>
      <c r="J255" s="189">
        <v>725391</v>
      </c>
      <c r="K255" s="189"/>
      <c r="L255" s="189">
        <v>3991050</v>
      </c>
      <c r="M255" s="190"/>
      <c r="N255" s="107"/>
      <c r="O255" s="103" t="s">
        <v>2</v>
      </c>
      <c r="S255" s="19"/>
    </row>
    <row r="256" spans="1:19" x14ac:dyDescent="0.3">
      <c r="A256" s="174" t="s">
        <v>122</v>
      </c>
      <c r="B256" s="40">
        <v>1974</v>
      </c>
      <c r="C256" s="102"/>
      <c r="D256" s="188">
        <v>1442700</v>
      </c>
      <c r="E256" s="189">
        <v>5396</v>
      </c>
      <c r="F256" s="189"/>
      <c r="G256" s="189">
        <v>11035523</v>
      </c>
      <c r="H256" s="189">
        <v>887778</v>
      </c>
      <c r="I256" s="189">
        <v>21182168</v>
      </c>
      <c r="J256" s="189">
        <v>729733</v>
      </c>
      <c r="K256" s="189"/>
      <c r="L256" s="189">
        <v>4554963</v>
      </c>
      <c r="M256" s="190"/>
      <c r="N256" s="107"/>
      <c r="O256" s="103" t="s">
        <v>2</v>
      </c>
      <c r="S256" s="19"/>
    </row>
    <row r="257" spans="1:19" x14ac:dyDescent="0.3">
      <c r="A257" s="174" t="s">
        <v>122</v>
      </c>
      <c r="B257" s="40">
        <v>1975</v>
      </c>
      <c r="C257" s="102"/>
      <c r="D257" s="188">
        <v>1434917</v>
      </c>
      <c r="E257" s="189">
        <v>5153</v>
      </c>
      <c r="F257" s="189"/>
      <c r="G257" s="189">
        <v>11863032</v>
      </c>
      <c r="H257" s="189">
        <v>1077654</v>
      </c>
      <c r="I257" s="189">
        <v>27578766</v>
      </c>
      <c r="J257" s="189">
        <v>735061</v>
      </c>
      <c r="K257" s="189"/>
      <c r="L257" s="189">
        <v>4932978</v>
      </c>
      <c r="M257" s="190"/>
      <c r="N257" s="107"/>
      <c r="O257" s="103" t="s">
        <v>2</v>
      </c>
      <c r="S257" s="19"/>
    </row>
    <row r="258" spans="1:19" x14ac:dyDescent="0.3">
      <c r="A258" s="174" t="s">
        <v>122</v>
      </c>
      <c r="B258" s="40">
        <v>1976</v>
      </c>
      <c r="C258" s="102"/>
      <c r="D258" s="188">
        <v>1435155</v>
      </c>
      <c r="E258" s="189">
        <v>4645</v>
      </c>
      <c r="F258" s="189"/>
      <c r="G258" s="189">
        <v>12879434</v>
      </c>
      <c r="H258" s="189">
        <v>1024560</v>
      </c>
      <c r="I258" s="189">
        <v>29379724</v>
      </c>
      <c r="J258" s="189">
        <v>743544</v>
      </c>
      <c r="K258" s="189"/>
      <c r="L258" s="189">
        <v>5439200</v>
      </c>
      <c r="M258" s="190"/>
      <c r="N258" s="107"/>
      <c r="O258" s="103" t="s">
        <v>2</v>
      </c>
      <c r="S258" s="19"/>
    </row>
    <row r="259" spans="1:19" x14ac:dyDescent="0.3">
      <c r="A259" s="174" t="s">
        <v>122</v>
      </c>
      <c r="B259" s="40">
        <v>1977</v>
      </c>
      <c r="C259" s="102"/>
      <c r="D259" s="188">
        <v>1445329</v>
      </c>
      <c r="E259" s="189">
        <v>4685</v>
      </c>
      <c r="F259" s="189"/>
      <c r="G259" s="189">
        <v>14912338</v>
      </c>
      <c r="H259" s="189">
        <v>1245082</v>
      </c>
      <c r="I259" s="189">
        <v>34997069</v>
      </c>
      <c r="J259" s="189">
        <v>857518</v>
      </c>
      <c r="K259" s="189"/>
      <c r="L259" s="189">
        <v>6045229</v>
      </c>
      <c r="M259" s="190"/>
      <c r="N259" s="107"/>
      <c r="O259" s="103" t="s">
        <v>2</v>
      </c>
      <c r="S259" s="19"/>
    </row>
    <row r="260" spans="1:19" x14ac:dyDescent="0.3">
      <c r="A260" s="174" t="s">
        <v>122</v>
      </c>
      <c r="B260" s="41">
        <v>1978</v>
      </c>
      <c r="C260" s="102"/>
      <c r="D260" s="188">
        <v>1456162</v>
      </c>
      <c r="E260" s="189">
        <v>4424</v>
      </c>
      <c r="F260" s="189"/>
      <c r="G260" s="189">
        <v>15787776</v>
      </c>
      <c r="H260" s="189">
        <v>1386996</v>
      </c>
      <c r="I260" s="189">
        <v>35448853</v>
      </c>
      <c r="J260" s="189">
        <v>861471</v>
      </c>
      <c r="K260" s="189"/>
      <c r="L260" s="189">
        <v>6212720</v>
      </c>
      <c r="M260" s="190"/>
      <c r="N260" s="107"/>
      <c r="O260" s="103" t="s">
        <v>2</v>
      </c>
      <c r="S260" s="19"/>
    </row>
    <row r="261" spans="1:19" x14ac:dyDescent="0.3">
      <c r="A261" s="174" t="s">
        <v>122</v>
      </c>
      <c r="B261" s="41">
        <v>1979</v>
      </c>
      <c r="C261" s="102"/>
      <c r="D261" s="188">
        <v>1470592</v>
      </c>
      <c r="E261" s="189">
        <v>4344</v>
      </c>
      <c r="F261" s="189"/>
      <c r="G261" s="189">
        <v>17228657</v>
      </c>
      <c r="H261" s="189">
        <v>1451362</v>
      </c>
      <c r="I261" s="189">
        <v>38036188</v>
      </c>
      <c r="J261" s="189">
        <v>890597</v>
      </c>
      <c r="K261" s="189"/>
      <c r="L261" s="189">
        <v>6983696</v>
      </c>
      <c r="M261" s="190"/>
      <c r="N261" s="107"/>
      <c r="O261" s="103" t="s">
        <v>2</v>
      </c>
      <c r="S261" s="19"/>
    </row>
    <row r="262" spans="1:19" x14ac:dyDescent="0.3">
      <c r="A262" s="174" t="s">
        <v>122</v>
      </c>
      <c r="B262" s="41">
        <v>1980</v>
      </c>
      <c r="C262" s="102"/>
      <c r="D262" s="188">
        <v>1492261</v>
      </c>
      <c r="E262" s="189">
        <v>4263</v>
      </c>
      <c r="F262" s="192"/>
      <c r="G262" s="189">
        <v>18125922</v>
      </c>
      <c r="H262" s="189">
        <v>1323288</v>
      </c>
      <c r="I262" s="189">
        <v>35323884</v>
      </c>
      <c r="J262" s="189">
        <v>905614</v>
      </c>
      <c r="K262" s="189"/>
      <c r="L262" s="189">
        <v>6686817</v>
      </c>
      <c r="M262" s="190"/>
      <c r="N262" s="107"/>
      <c r="O262" s="103" t="s">
        <v>2</v>
      </c>
      <c r="S262" s="19"/>
    </row>
    <row r="263" spans="1:19" x14ac:dyDescent="0.3">
      <c r="A263" s="174" t="s">
        <v>122</v>
      </c>
      <c r="B263" s="41">
        <v>1981</v>
      </c>
      <c r="C263" s="102"/>
      <c r="D263" s="188">
        <v>1532181</v>
      </c>
      <c r="E263" s="189">
        <v>4139</v>
      </c>
      <c r="F263" s="192"/>
      <c r="G263" s="189">
        <v>18671318</v>
      </c>
      <c r="H263" s="189">
        <v>1275834</v>
      </c>
      <c r="I263" s="189">
        <v>44149336</v>
      </c>
      <c r="J263" s="189">
        <v>919837</v>
      </c>
      <c r="K263" s="189"/>
      <c r="L263" s="189">
        <v>6457945</v>
      </c>
      <c r="M263" s="190"/>
      <c r="N263" s="107"/>
      <c r="O263" s="103" t="s">
        <v>2</v>
      </c>
      <c r="S263" s="19"/>
    </row>
    <row r="264" spans="1:19" x14ac:dyDescent="0.3">
      <c r="A264" s="174" t="s">
        <v>122</v>
      </c>
      <c r="B264" s="41">
        <v>1982</v>
      </c>
      <c r="C264" s="102"/>
      <c r="D264" s="188">
        <v>1592800</v>
      </c>
      <c r="E264" s="189">
        <v>4030</v>
      </c>
      <c r="F264" s="192"/>
      <c r="G264" s="189">
        <v>20157291</v>
      </c>
      <c r="H264" s="189">
        <v>1396720</v>
      </c>
      <c r="I264" s="189">
        <v>45952763</v>
      </c>
      <c r="J264" s="189">
        <v>1012530</v>
      </c>
      <c r="K264" s="189"/>
      <c r="L264" s="189">
        <v>7124602</v>
      </c>
      <c r="M264" s="190"/>
      <c r="N264" s="107"/>
      <c r="O264" s="103" t="s">
        <v>2</v>
      </c>
      <c r="S264" s="19"/>
    </row>
    <row r="265" spans="1:19" x14ac:dyDescent="0.3">
      <c r="A265" s="174" t="s">
        <v>122</v>
      </c>
      <c r="B265" s="41">
        <v>1983</v>
      </c>
      <c r="C265" s="102"/>
      <c r="D265" s="188">
        <v>1643669</v>
      </c>
      <c r="E265" s="189">
        <v>3991</v>
      </c>
      <c r="F265" s="192"/>
      <c r="G265" s="189">
        <v>21819022</v>
      </c>
      <c r="H265" s="189">
        <v>1568054</v>
      </c>
      <c r="I265" s="189">
        <v>53611024</v>
      </c>
      <c r="J265" s="189">
        <v>1073146</v>
      </c>
      <c r="K265" s="189"/>
      <c r="L265" s="189">
        <v>7477384</v>
      </c>
      <c r="M265" s="190"/>
      <c r="N265" s="107"/>
      <c r="O265" s="103" t="s">
        <v>2</v>
      </c>
      <c r="S265" s="19"/>
    </row>
    <row r="266" spans="1:19" x14ac:dyDescent="0.3">
      <c r="A266" s="174" t="s">
        <v>122</v>
      </c>
      <c r="B266" s="41">
        <v>1984</v>
      </c>
      <c r="C266" s="102"/>
      <c r="D266" s="188">
        <v>1683156</v>
      </c>
      <c r="E266" s="189">
        <v>3734</v>
      </c>
      <c r="F266" s="192"/>
      <c r="G266" s="189">
        <v>21139518</v>
      </c>
      <c r="H266" s="189">
        <v>1414939</v>
      </c>
      <c r="I266" s="189">
        <v>47993792</v>
      </c>
      <c r="J266" s="189">
        <v>932412</v>
      </c>
      <c r="K266" s="189"/>
      <c r="L266" s="189">
        <v>6941069</v>
      </c>
      <c r="M266" s="190"/>
      <c r="N266" s="107"/>
      <c r="O266" s="103" t="s">
        <v>2</v>
      </c>
      <c r="S266" s="19"/>
    </row>
    <row r="267" spans="1:19" x14ac:dyDescent="0.3">
      <c r="A267" s="174" t="s">
        <v>122</v>
      </c>
      <c r="B267" s="41">
        <v>1985</v>
      </c>
      <c r="C267" s="102"/>
      <c r="D267" s="188">
        <v>1710287</v>
      </c>
      <c r="E267" s="189">
        <v>3908</v>
      </c>
      <c r="F267" s="192"/>
      <c r="G267" s="189">
        <v>25095417</v>
      </c>
      <c r="H267" s="189">
        <v>1382908</v>
      </c>
      <c r="I267" s="189">
        <v>57673837</v>
      </c>
      <c r="J267" s="189">
        <v>998612</v>
      </c>
      <c r="K267" s="189"/>
      <c r="L267" s="189">
        <v>8109868</v>
      </c>
      <c r="M267" s="190"/>
      <c r="N267" s="107"/>
      <c r="O267" s="103" t="s">
        <v>2</v>
      </c>
      <c r="S267" s="19"/>
    </row>
    <row r="268" spans="1:19" x14ac:dyDescent="0.3">
      <c r="A268" s="174" t="s">
        <v>122</v>
      </c>
      <c r="B268" s="41">
        <v>1986</v>
      </c>
      <c r="C268" s="102"/>
      <c r="D268" s="188">
        <v>1723544</v>
      </c>
      <c r="E268" s="189">
        <v>3896</v>
      </c>
      <c r="F268" s="192"/>
      <c r="G268" s="189">
        <v>25601430</v>
      </c>
      <c r="H268" s="189">
        <v>1367984</v>
      </c>
      <c r="I268" s="189">
        <v>63495306</v>
      </c>
      <c r="J268" s="189">
        <v>1000608</v>
      </c>
      <c r="K268" s="189"/>
      <c r="L268" s="189">
        <v>8248519</v>
      </c>
      <c r="M268" s="190"/>
      <c r="N268" s="107"/>
      <c r="O268" s="103" t="s">
        <v>2</v>
      </c>
      <c r="S268" s="19"/>
    </row>
    <row r="269" spans="1:19" x14ac:dyDescent="0.3">
      <c r="A269" s="174" t="s">
        <v>122</v>
      </c>
      <c r="B269" s="41">
        <v>1987</v>
      </c>
      <c r="C269" s="102"/>
      <c r="D269" s="188">
        <v>1724587</v>
      </c>
      <c r="E269" s="189">
        <v>3689</v>
      </c>
      <c r="F269" s="192"/>
      <c r="G269" s="189">
        <v>24516389</v>
      </c>
      <c r="H269" s="189">
        <v>1264231</v>
      </c>
      <c r="I269" s="189">
        <v>60842394</v>
      </c>
      <c r="J269" s="189">
        <v>910436</v>
      </c>
      <c r="K269" s="189"/>
      <c r="L269" s="189">
        <v>7482642</v>
      </c>
      <c r="M269" s="190"/>
      <c r="N269" s="107"/>
      <c r="O269" s="103" t="s">
        <v>2</v>
      </c>
      <c r="S269" s="19"/>
    </row>
    <row r="270" spans="1:19" x14ac:dyDescent="0.3">
      <c r="A270" s="174" t="s">
        <v>122</v>
      </c>
      <c r="B270" s="41">
        <v>1988</v>
      </c>
      <c r="C270" s="102"/>
      <c r="D270" s="188">
        <v>1708606</v>
      </c>
      <c r="E270" s="189">
        <v>3931</v>
      </c>
      <c r="F270" s="192"/>
      <c r="G270" s="189">
        <v>27355561</v>
      </c>
      <c r="H270" s="189">
        <v>1350027</v>
      </c>
      <c r="I270" s="189">
        <v>74421940</v>
      </c>
      <c r="J270" s="189">
        <v>987689</v>
      </c>
      <c r="K270" s="189"/>
      <c r="L270" s="189">
        <v>8070247</v>
      </c>
      <c r="M270" s="190"/>
      <c r="N270" s="107"/>
      <c r="O270" s="103" t="s">
        <v>2</v>
      </c>
      <c r="S270" s="19"/>
    </row>
    <row r="271" spans="1:19" x14ac:dyDescent="0.3">
      <c r="A271" s="174" t="s">
        <v>122</v>
      </c>
      <c r="B271" s="41">
        <v>1989</v>
      </c>
      <c r="C271" s="102"/>
      <c r="D271" s="188">
        <v>1692696</v>
      </c>
      <c r="E271" s="189">
        <v>3869</v>
      </c>
      <c r="F271" s="192"/>
      <c r="G271" s="189">
        <v>28178365</v>
      </c>
      <c r="H271" s="189">
        <v>1292468</v>
      </c>
      <c r="I271" s="189">
        <v>88882896</v>
      </c>
      <c r="J271" s="189">
        <v>966186</v>
      </c>
      <c r="K271" s="189"/>
      <c r="L271" s="189">
        <v>8025483</v>
      </c>
      <c r="M271" s="190"/>
      <c r="N271" s="107"/>
      <c r="O271" s="103" t="s">
        <v>2</v>
      </c>
      <c r="S271" s="19"/>
    </row>
    <row r="272" spans="1:19" x14ac:dyDescent="0.3">
      <c r="A272" s="174" t="s">
        <v>122</v>
      </c>
      <c r="B272" s="42">
        <v>1990</v>
      </c>
      <c r="C272" s="102"/>
      <c r="D272" s="188">
        <v>1674423</v>
      </c>
      <c r="E272" s="189">
        <v>3882</v>
      </c>
      <c r="F272" s="192"/>
      <c r="G272" s="189">
        <v>29400636</v>
      </c>
      <c r="H272" s="189">
        <v>1287145</v>
      </c>
      <c r="I272" s="189">
        <v>115716910</v>
      </c>
      <c r="J272" s="189">
        <v>994967</v>
      </c>
      <c r="K272" s="189"/>
      <c r="L272" s="189">
        <v>8476936</v>
      </c>
      <c r="M272" s="193"/>
      <c r="N272" s="107"/>
      <c r="O272" s="103" t="s">
        <v>73</v>
      </c>
      <c r="S272" s="19"/>
    </row>
    <row r="273" spans="1:19" x14ac:dyDescent="0.3">
      <c r="A273" s="174" t="s">
        <v>122</v>
      </c>
      <c r="B273" s="43">
        <v>1991</v>
      </c>
      <c r="C273" s="102"/>
      <c r="D273" s="188">
        <v>1648014</v>
      </c>
      <c r="E273" s="189">
        <v>3840</v>
      </c>
      <c r="F273" s="192"/>
      <c r="G273" s="189">
        <v>30115180</v>
      </c>
      <c r="H273" s="189">
        <v>1356927</v>
      </c>
      <c r="I273" s="189">
        <v>136528813</v>
      </c>
      <c r="J273" s="189">
        <v>971700</v>
      </c>
      <c r="K273" s="189"/>
      <c r="L273" s="189">
        <v>8118618</v>
      </c>
      <c r="M273" s="193"/>
      <c r="N273" s="107"/>
      <c r="O273" s="103" t="s">
        <v>73</v>
      </c>
      <c r="S273" s="19"/>
    </row>
    <row r="274" spans="1:19" x14ac:dyDescent="0.3">
      <c r="A274" s="174" t="s">
        <v>122</v>
      </c>
      <c r="B274" s="29">
        <v>1992</v>
      </c>
      <c r="C274" s="102"/>
      <c r="D274" s="189">
        <v>1616277</v>
      </c>
      <c r="E274" s="189">
        <v>3595</v>
      </c>
      <c r="F274" s="192"/>
      <c r="G274" s="189">
        <v>28036569</v>
      </c>
      <c r="H274" s="189">
        <v>1154093</v>
      </c>
      <c r="I274" s="189">
        <v>143564337</v>
      </c>
      <c r="J274" s="189">
        <v>897367</v>
      </c>
      <c r="K274" s="189"/>
      <c r="L274" s="189">
        <v>7712593</v>
      </c>
      <c r="M274" s="194"/>
      <c r="N274" s="107"/>
      <c r="O274" s="103" t="s">
        <v>73</v>
      </c>
      <c r="S274" s="19"/>
    </row>
    <row r="275" spans="1:19" x14ac:dyDescent="0.3">
      <c r="A275" s="174" t="s">
        <v>122</v>
      </c>
      <c r="B275" s="36">
        <v>1993</v>
      </c>
      <c r="C275" s="102"/>
      <c r="D275" s="189">
        <v>1579411</v>
      </c>
      <c r="E275" s="189">
        <v>3856</v>
      </c>
      <c r="F275" s="189">
        <v>666</v>
      </c>
      <c r="G275" s="189">
        <v>30784642</v>
      </c>
      <c r="H275" s="189">
        <v>1167766</v>
      </c>
      <c r="I275" s="189">
        <v>226167603</v>
      </c>
      <c r="J275" s="189">
        <v>933202</v>
      </c>
      <c r="K275" s="189"/>
      <c r="L275" s="189">
        <v>8089244</v>
      </c>
      <c r="M275" s="194"/>
      <c r="N275" s="107"/>
      <c r="O275" s="103" t="s">
        <v>73</v>
      </c>
      <c r="S275" s="19"/>
    </row>
    <row r="276" spans="1:19" x14ac:dyDescent="0.3">
      <c r="A276" s="174" t="s">
        <v>122</v>
      </c>
      <c r="B276" s="29">
        <v>1994</v>
      </c>
      <c r="C276" s="102"/>
      <c r="D276" s="189">
        <v>1664000</v>
      </c>
      <c r="E276" s="189">
        <v>3526</v>
      </c>
      <c r="F276" s="192"/>
      <c r="G276" s="189">
        <v>29445752</v>
      </c>
      <c r="H276" s="189">
        <v>1340349</v>
      </c>
      <c r="I276" s="189">
        <v>274345230</v>
      </c>
      <c r="J276" s="189">
        <v>839126</v>
      </c>
      <c r="K276" s="189"/>
      <c r="L276" s="189">
        <v>7372002</v>
      </c>
      <c r="M276" s="194"/>
      <c r="N276" s="107"/>
      <c r="O276" s="103" t="s">
        <v>73</v>
      </c>
      <c r="S276" s="19"/>
    </row>
    <row r="277" spans="1:19" x14ac:dyDescent="0.3">
      <c r="A277" s="174" t="s">
        <v>122</v>
      </c>
      <c r="B277" s="38">
        <v>1995</v>
      </c>
      <c r="C277" s="102"/>
      <c r="D277" s="189">
        <v>1637000</v>
      </c>
      <c r="E277" s="189">
        <v>3789</v>
      </c>
      <c r="F277" s="192"/>
      <c r="G277" s="189">
        <v>33339130</v>
      </c>
      <c r="H277" s="189">
        <v>1476501</v>
      </c>
      <c r="I277" s="189">
        <v>406549457</v>
      </c>
      <c r="J277" s="189">
        <v>941294</v>
      </c>
      <c r="K277" s="189"/>
      <c r="L277" s="189">
        <v>8186573</v>
      </c>
      <c r="M277" s="194"/>
      <c r="N277" s="107"/>
      <c r="O277" s="103" t="s">
        <v>73</v>
      </c>
      <c r="S277" s="19"/>
    </row>
    <row r="278" spans="1:19" x14ac:dyDescent="0.3">
      <c r="A278" s="174" t="s">
        <v>122</v>
      </c>
      <c r="B278" s="38">
        <v>1996</v>
      </c>
      <c r="C278" s="102"/>
      <c r="D278" s="189">
        <v>1619000</v>
      </c>
      <c r="E278" s="189">
        <v>3777</v>
      </c>
      <c r="F278" s="192"/>
      <c r="G278" s="189">
        <v>34727289</v>
      </c>
      <c r="H278" s="189">
        <v>1104035</v>
      </c>
      <c r="I278" s="189">
        <v>394639722</v>
      </c>
      <c r="J278" s="189">
        <v>946695</v>
      </c>
      <c r="K278" s="189"/>
      <c r="L278" s="189">
        <v>8275391</v>
      </c>
      <c r="M278" s="194"/>
      <c r="N278" s="107"/>
      <c r="O278" s="103" t="s">
        <v>85</v>
      </c>
      <c r="S278" s="19"/>
    </row>
    <row r="279" spans="1:19" x14ac:dyDescent="0.3">
      <c r="A279" s="174" t="s">
        <v>122</v>
      </c>
      <c r="B279" s="38">
        <v>1997</v>
      </c>
      <c r="C279" s="102"/>
      <c r="D279" s="189">
        <v>1607000</v>
      </c>
      <c r="E279" s="189">
        <v>3774</v>
      </c>
      <c r="F279" s="192"/>
      <c r="G279" s="189">
        <v>36211696</v>
      </c>
      <c r="H279" s="189">
        <v>1081276</v>
      </c>
      <c r="I279" s="189">
        <v>491305009</v>
      </c>
      <c r="J279" s="189">
        <v>940587</v>
      </c>
      <c r="K279" s="189"/>
      <c r="L279" s="189">
        <v>9078896</v>
      </c>
      <c r="M279" s="194"/>
      <c r="N279" s="107"/>
      <c r="O279" s="103" t="s">
        <v>85</v>
      </c>
      <c r="S279" s="19"/>
    </row>
    <row r="280" spans="1:19" x14ac:dyDescent="0.3">
      <c r="A280" s="174" t="s">
        <v>122</v>
      </c>
      <c r="B280" s="38">
        <v>1998</v>
      </c>
      <c r="C280" s="102"/>
      <c r="D280" s="189">
        <v>1601000</v>
      </c>
      <c r="E280" s="189">
        <v>3942</v>
      </c>
      <c r="F280" s="192"/>
      <c r="G280" s="189">
        <v>34956678</v>
      </c>
      <c r="H280" s="189">
        <v>1181040</v>
      </c>
      <c r="I280" s="189">
        <v>544209918</v>
      </c>
      <c r="J280" s="189">
        <v>659930</v>
      </c>
      <c r="K280" s="189"/>
      <c r="L280" s="189">
        <v>6290989</v>
      </c>
      <c r="M280" s="194"/>
      <c r="N280" s="107"/>
      <c r="O280" s="103" t="s">
        <v>85</v>
      </c>
      <c r="S280" s="19"/>
    </row>
    <row r="281" spans="1:19" x14ac:dyDescent="0.3">
      <c r="A281" s="174" t="s">
        <v>122</v>
      </c>
      <c r="B281" s="38">
        <v>1999</v>
      </c>
      <c r="C281" s="102"/>
      <c r="D281" s="189">
        <v>1600000</v>
      </c>
      <c r="E281" s="189">
        <v>3781</v>
      </c>
      <c r="F281" s="189">
        <v>1326</v>
      </c>
      <c r="G281" s="189">
        <v>35559495</v>
      </c>
      <c r="H281" s="189">
        <v>1253591</v>
      </c>
      <c r="I281" s="189">
        <v>725216794</v>
      </c>
      <c r="J281" s="189">
        <v>1035097</v>
      </c>
      <c r="K281" s="189"/>
      <c r="L281" s="189">
        <v>9231371</v>
      </c>
      <c r="M281" s="194"/>
      <c r="N281" s="107"/>
      <c r="O281" s="103" t="s">
        <v>85</v>
      </c>
      <c r="S281" s="19"/>
    </row>
    <row r="282" spans="1:19" x14ac:dyDescent="0.3">
      <c r="A282" s="174" t="s">
        <v>122</v>
      </c>
      <c r="B282" s="38">
        <v>2000</v>
      </c>
      <c r="C282" s="102"/>
      <c r="D282" s="189">
        <v>1600000</v>
      </c>
      <c r="E282" s="189">
        <v>3962</v>
      </c>
      <c r="F282" s="189">
        <v>1408</v>
      </c>
      <c r="G282" s="189">
        <v>36904093</v>
      </c>
      <c r="H282" s="189">
        <v>1531671</v>
      </c>
      <c r="I282" s="191">
        <v>1112136000</v>
      </c>
      <c r="J282" s="189">
        <v>1057013</v>
      </c>
      <c r="K282" s="189"/>
      <c r="L282" s="189">
        <v>9141888</v>
      </c>
      <c r="M282" s="194"/>
      <c r="N282" s="107"/>
      <c r="O282" s="103" t="s">
        <v>85</v>
      </c>
      <c r="S282" s="19"/>
    </row>
    <row r="283" spans="1:19" x14ac:dyDescent="0.3">
      <c r="A283" s="174" t="s">
        <v>122</v>
      </c>
      <c r="B283" s="38">
        <v>2001</v>
      </c>
      <c r="C283" s="102"/>
      <c r="D283" s="189">
        <v>1598000</v>
      </c>
      <c r="E283" s="192"/>
      <c r="F283" s="192"/>
      <c r="G283" s="192"/>
      <c r="H283" s="192"/>
      <c r="I283" s="192"/>
      <c r="J283" s="192"/>
      <c r="K283" s="192"/>
      <c r="L283" s="192"/>
      <c r="M283" s="194"/>
      <c r="N283" s="107"/>
      <c r="O283" s="103" t="s">
        <v>85</v>
      </c>
      <c r="S283" s="19"/>
    </row>
    <row r="284" spans="1:19" x14ac:dyDescent="0.3">
      <c r="A284" s="174" t="s">
        <v>122</v>
      </c>
      <c r="B284" s="38">
        <v>2002</v>
      </c>
      <c r="C284" s="102"/>
      <c r="D284" s="189">
        <v>1596000</v>
      </c>
      <c r="E284" s="48">
        <v>4464</v>
      </c>
      <c r="F284" s="48">
        <v>1593</v>
      </c>
      <c r="G284" s="48">
        <v>42564403</v>
      </c>
      <c r="H284" s="48">
        <v>4761723</v>
      </c>
      <c r="I284" s="202"/>
      <c r="J284" s="48">
        <v>1179113</v>
      </c>
      <c r="K284" s="48">
        <v>6911618</v>
      </c>
      <c r="L284" s="48">
        <v>10962000</v>
      </c>
      <c r="M284" s="194"/>
      <c r="N284" s="107"/>
      <c r="O284" s="103" t="s">
        <v>85</v>
      </c>
      <c r="S284" s="19"/>
    </row>
    <row r="285" spans="1:19" x14ac:dyDescent="0.3">
      <c r="A285" s="174" t="s">
        <v>122</v>
      </c>
      <c r="B285" s="38">
        <v>2003</v>
      </c>
      <c r="C285" s="102"/>
      <c r="D285" s="189">
        <v>1586000</v>
      </c>
      <c r="E285" s="48">
        <v>4554</v>
      </c>
      <c r="F285" s="48">
        <v>1701</v>
      </c>
      <c r="G285" s="48">
        <v>43474833</v>
      </c>
      <c r="H285" s="48">
        <v>2941618</v>
      </c>
      <c r="I285" s="202"/>
      <c r="J285" s="48">
        <v>1220430</v>
      </c>
      <c r="K285" s="48">
        <v>9206860</v>
      </c>
      <c r="L285" s="48">
        <v>9458708</v>
      </c>
      <c r="M285" s="194"/>
      <c r="N285" s="107"/>
      <c r="O285" s="103" t="s">
        <v>85</v>
      </c>
      <c r="S285" s="19"/>
    </row>
    <row r="286" spans="1:19" x14ac:dyDescent="0.3">
      <c r="A286" s="174" t="s">
        <v>122</v>
      </c>
      <c r="B286" s="38">
        <v>2004</v>
      </c>
      <c r="C286" s="102"/>
      <c r="D286" s="189">
        <v>1579000</v>
      </c>
      <c r="E286" s="48">
        <v>4521</v>
      </c>
      <c r="F286" s="48">
        <v>1952</v>
      </c>
      <c r="G286" s="48">
        <v>44517055</v>
      </c>
      <c r="H286" s="48">
        <v>2999878</v>
      </c>
      <c r="I286" s="203">
        <v>279334632</v>
      </c>
      <c r="J286" s="48">
        <v>1414600</v>
      </c>
      <c r="K286" s="48">
        <v>7778409</v>
      </c>
      <c r="L286" s="48">
        <v>9917309</v>
      </c>
      <c r="M286" s="194"/>
      <c r="N286" s="107"/>
      <c r="O286" s="103" t="s">
        <v>85</v>
      </c>
      <c r="S286" s="19"/>
    </row>
    <row r="287" spans="1:19" x14ac:dyDescent="0.3">
      <c r="A287" s="174" t="s">
        <v>122</v>
      </c>
      <c r="B287" s="38">
        <v>2005</v>
      </c>
      <c r="C287" s="102"/>
      <c r="D287" s="48">
        <v>1555000</v>
      </c>
      <c r="E287" s="48">
        <v>4438</v>
      </c>
      <c r="F287" s="48">
        <v>1929</v>
      </c>
      <c r="G287" s="48">
        <v>45511222</v>
      </c>
      <c r="H287" s="48">
        <v>3271440</v>
      </c>
      <c r="I287" s="202">
        <v>211772719</v>
      </c>
      <c r="J287" s="48">
        <v>1202582</v>
      </c>
      <c r="K287" s="48">
        <v>6690817</v>
      </c>
      <c r="L287" s="48">
        <v>9574528</v>
      </c>
      <c r="M287" s="194"/>
      <c r="N287" s="107"/>
      <c r="O287" s="103" t="s">
        <v>85</v>
      </c>
      <c r="S287" s="19"/>
    </row>
    <row r="288" spans="1:19" x14ac:dyDescent="0.3">
      <c r="A288" s="174" t="s">
        <v>122</v>
      </c>
      <c r="B288" s="38">
        <v>2006</v>
      </c>
      <c r="C288" s="102"/>
      <c r="D288" s="189">
        <v>1528000</v>
      </c>
      <c r="E288" s="48">
        <v>4251</v>
      </c>
      <c r="F288" s="48">
        <v>1897</v>
      </c>
      <c r="G288" s="48">
        <v>47297548</v>
      </c>
      <c r="H288" s="48">
        <v>3738549</v>
      </c>
      <c r="I288" s="202">
        <v>186681244</v>
      </c>
      <c r="J288" s="48">
        <v>1226245</v>
      </c>
      <c r="K288" s="48">
        <v>6824122</v>
      </c>
      <c r="L288" s="48">
        <v>9935358</v>
      </c>
      <c r="M288" s="194"/>
      <c r="N288" s="107"/>
      <c r="O288" s="103" t="s">
        <v>85</v>
      </c>
      <c r="S288" s="19"/>
    </row>
    <row r="289" spans="1:19" x14ac:dyDescent="0.3">
      <c r="A289" s="174" t="s">
        <v>122</v>
      </c>
      <c r="B289" s="38">
        <v>2007</v>
      </c>
      <c r="C289" s="102"/>
      <c r="D289" s="189">
        <v>1499000</v>
      </c>
      <c r="E289" s="48">
        <v>4277</v>
      </c>
      <c r="F289" s="48">
        <v>1854</v>
      </c>
      <c r="G289" s="48">
        <v>49475166</v>
      </c>
      <c r="H289" s="48">
        <v>3362566</v>
      </c>
      <c r="I289" s="202">
        <v>170790251</v>
      </c>
      <c r="J289" s="48">
        <v>1246237</v>
      </c>
      <c r="K289" s="48">
        <v>7374355</v>
      </c>
      <c r="L289" s="48">
        <v>10035344</v>
      </c>
      <c r="M289" s="194"/>
      <c r="N289" s="107"/>
      <c r="O289" s="103" t="s">
        <v>85</v>
      </c>
      <c r="S289" s="19"/>
    </row>
    <row r="290" spans="1:19" x14ac:dyDescent="0.3">
      <c r="A290" s="174" t="s">
        <v>122</v>
      </c>
      <c r="B290" s="38">
        <v>2008</v>
      </c>
      <c r="C290" s="102"/>
      <c r="D290" s="189">
        <v>1475000</v>
      </c>
      <c r="E290" s="48">
        <v>3682</v>
      </c>
      <c r="F290" s="48">
        <v>1697</v>
      </c>
      <c r="G290" s="48">
        <v>49277118</v>
      </c>
      <c r="H290" s="48">
        <v>2806871</v>
      </c>
      <c r="I290" s="202">
        <v>116380894</v>
      </c>
      <c r="J290" s="48">
        <v>1304322</v>
      </c>
      <c r="K290" s="48">
        <v>6349882</v>
      </c>
      <c r="L290" s="48">
        <v>8951476</v>
      </c>
      <c r="M290" s="194"/>
      <c r="N290" s="107"/>
      <c r="O290" s="103" t="s">
        <v>85</v>
      </c>
      <c r="S290" s="19"/>
    </row>
    <row r="291" spans="1:19" x14ac:dyDescent="0.3">
      <c r="A291" s="174" t="s">
        <v>122</v>
      </c>
      <c r="B291" s="38">
        <v>2009</v>
      </c>
      <c r="C291" s="102"/>
      <c r="D291" s="189">
        <v>1444000</v>
      </c>
      <c r="E291" s="48">
        <v>3460</v>
      </c>
      <c r="F291" s="48">
        <v>1632</v>
      </c>
      <c r="G291" s="48">
        <v>48679221</v>
      </c>
      <c r="H291" s="48">
        <v>2881601</v>
      </c>
      <c r="I291" s="203">
        <v>109895011</v>
      </c>
      <c r="J291" s="48">
        <v>1162961</v>
      </c>
      <c r="K291" s="48">
        <v>6515617</v>
      </c>
      <c r="L291" s="48">
        <v>9142079</v>
      </c>
      <c r="M291" s="194"/>
      <c r="N291" s="107"/>
      <c r="O291" s="103" t="s">
        <v>85</v>
      </c>
      <c r="S291" s="19"/>
    </row>
    <row r="292" spans="1:19" x14ac:dyDescent="0.3">
      <c r="A292" s="174" t="s">
        <v>122</v>
      </c>
      <c r="B292" s="38">
        <v>2010</v>
      </c>
      <c r="C292" s="102"/>
      <c r="D292" s="189">
        <v>1434000</v>
      </c>
      <c r="E292" s="48">
        <v>3547</v>
      </c>
      <c r="F292" s="48">
        <v>1549</v>
      </c>
      <c r="G292" s="48">
        <v>50761091</v>
      </c>
      <c r="H292" s="48">
        <v>2776031</v>
      </c>
      <c r="I292" s="203">
        <v>69492400</v>
      </c>
      <c r="J292" s="48">
        <v>1128733</v>
      </c>
      <c r="K292" s="48">
        <v>6076503</v>
      </c>
      <c r="L292" s="48">
        <v>8969603</v>
      </c>
      <c r="M292" s="194"/>
      <c r="N292" s="107"/>
      <c r="O292" s="103" t="s">
        <v>85</v>
      </c>
      <c r="S292" s="19"/>
    </row>
    <row r="293" spans="1:19" x14ac:dyDescent="0.3">
      <c r="A293" s="174" t="s">
        <v>122</v>
      </c>
      <c r="B293" s="38">
        <v>2011</v>
      </c>
      <c r="C293" s="102"/>
      <c r="D293" s="189">
        <v>1421000</v>
      </c>
      <c r="E293" s="48">
        <v>3836</v>
      </c>
      <c r="F293" s="48">
        <v>1505</v>
      </c>
      <c r="G293" s="48">
        <v>51981477</v>
      </c>
      <c r="H293" s="48">
        <v>3838760</v>
      </c>
      <c r="I293" s="203">
        <v>46540202</v>
      </c>
      <c r="J293" s="48">
        <v>1128007</v>
      </c>
      <c r="K293" s="48">
        <v>6248199</v>
      </c>
      <c r="L293" s="48">
        <v>9107315</v>
      </c>
      <c r="M293" s="194"/>
      <c r="N293" s="107"/>
      <c r="O293" s="103" t="s">
        <v>85</v>
      </c>
      <c r="S293" s="19"/>
    </row>
    <row r="294" spans="1:19" x14ac:dyDescent="0.3">
      <c r="A294" s="174" t="s">
        <v>122</v>
      </c>
      <c r="B294" s="49">
        <v>2012</v>
      </c>
      <c r="C294" s="102"/>
      <c r="D294" s="189">
        <v>1402000</v>
      </c>
      <c r="E294" s="133">
        <v>3697</v>
      </c>
      <c r="F294" s="48">
        <v>1459</v>
      </c>
      <c r="G294" s="195">
        <v>51545442</v>
      </c>
      <c r="H294" s="195">
        <v>2922417</v>
      </c>
      <c r="I294" s="202">
        <v>39399676</v>
      </c>
      <c r="J294" s="195">
        <v>1096585</v>
      </c>
      <c r="K294" s="195">
        <v>6248913</v>
      </c>
      <c r="L294" s="195">
        <v>9093246</v>
      </c>
      <c r="M294" s="194"/>
      <c r="N294" s="107"/>
      <c r="O294" s="103" t="s">
        <v>85</v>
      </c>
      <c r="S294" s="19"/>
    </row>
    <row r="295" spans="1:19" x14ac:dyDescent="0.3">
      <c r="A295" s="174" t="s">
        <v>122</v>
      </c>
      <c r="B295" s="40">
        <v>2013</v>
      </c>
      <c r="C295" s="102"/>
      <c r="D295" s="189">
        <v>1371000</v>
      </c>
      <c r="E295" s="48">
        <v>3646</v>
      </c>
      <c r="F295" s="48">
        <v>1450</v>
      </c>
      <c r="G295" s="195">
        <v>51523631</v>
      </c>
      <c r="H295" s="195">
        <v>2493881</v>
      </c>
      <c r="I295" s="202">
        <v>41699016</v>
      </c>
      <c r="J295" s="195">
        <v>1088213</v>
      </c>
      <c r="K295" s="195">
        <v>5797427</v>
      </c>
      <c r="L295" s="195">
        <v>8568696</v>
      </c>
      <c r="M295" s="194"/>
      <c r="N295" s="107"/>
      <c r="O295" s="103" t="s">
        <v>87</v>
      </c>
      <c r="S295" s="19"/>
    </row>
    <row r="296" spans="1:19" x14ac:dyDescent="0.3">
      <c r="A296" s="174" t="s">
        <v>122</v>
      </c>
      <c r="B296" s="40">
        <v>2014</v>
      </c>
      <c r="C296" s="102"/>
      <c r="D296" s="189">
        <v>1336000</v>
      </c>
      <c r="E296" s="48">
        <v>3623</v>
      </c>
      <c r="F296" s="48">
        <v>1233</v>
      </c>
      <c r="G296" s="195">
        <v>52432593</v>
      </c>
      <c r="H296" s="195">
        <v>2644367</v>
      </c>
      <c r="I296" s="202">
        <v>44472391</v>
      </c>
      <c r="J296" s="196">
        <v>996441</v>
      </c>
      <c r="K296" s="194">
        <v>5312577</v>
      </c>
      <c r="L296" s="195">
        <v>7905179</v>
      </c>
      <c r="M296" s="194"/>
      <c r="N296" s="107"/>
      <c r="O296" s="103" t="s">
        <v>87</v>
      </c>
      <c r="S296" s="19"/>
    </row>
    <row r="297" spans="1:19" x14ac:dyDescent="0.3">
      <c r="A297" s="174" t="s">
        <v>122</v>
      </c>
      <c r="B297" s="40">
        <v>2015</v>
      </c>
      <c r="C297" s="102"/>
      <c r="D297" s="189">
        <v>1299000</v>
      </c>
      <c r="E297" s="48">
        <v>3671</v>
      </c>
      <c r="F297" s="48">
        <v>1232</v>
      </c>
      <c r="G297" s="195">
        <v>53784997</v>
      </c>
      <c r="H297" s="195">
        <v>3103219</v>
      </c>
      <c r="I297" s="202">
        <v>36977981</v>
      </c>
      <c r="J297" s="196">
        <v>1036228</v>
      </c>
      <c r="K297" s="195">
        <v>5417618</v>
      </c>
      <c r="L297" s="195">
        <v>7782914</v>
      </c>
      <c r="M297" s="194"/>
      <c r="N297" s="107"/>
      <c r="O297" s="103" t="s">
        <v>87</v>
      </c>
      <c r="S297" s="19"/>
    </row>
    <row r="298" spans="1:19" x14ac:dyDescent="0.3">
      <c r="A298" s="174" t="s">
        <v>122</v>
      </c>
      <c r="B298" s="40">
        <v>2016</v>
      </c>
      <c r="C298" s="102"/>
      <c r="D298" s="189">
        <v>1272000</v>
      </c>
      <c r="E298" s="48">
        <v>4348</v>
      </c>
      <c r="F298" s="48">
        <v>1269</v>
      </c>
      <c r="G298" s="195">
        <v>51323301</v>
      </c>
      <c r="H298" s="195">
        <v>3533906</v>
      </c>
      <c r="I298" s="202">
        <v>38419596</v>
      </c>
      <c r="J298" s="196">
        <v>989539</v>
      </c>
      <c r="K298" s="195">
        <v>6095987</v>
      </c>
      <c r="L298" s="195">
        <v>7514987</v>
      </c>
      <c r="M298" s="194"/>
      <c r="N298" s="107"/>
      <c r="O298" s="103" t="s">
        <v>87</v>
      </c>
      <c r="S298" s="19"/>
    </row>
    <row r="299" spans="1:19" x14ac:dyDescent="0.3">
      <c r="A299" s="174" t="s">
        <v>122</v>
      </c>
      <c r="B299" s="40">
        <v>2017</v>
      </c>
      <c r="C299" s="102"/>
      <c r="D299" s="197">
        <v>1276000</v>
      </c>
      <c r="E299" s="48">
        <v>4321</v>
      </c>
      <c r="F299" s="203">
        <v>1187</v>
      </c>
      <c r="G299" s="195">
        <v>51863828</v>
      </c>
      <c r="H299" s="195">
        <v>3315602</v>
      </c>
      <c r="I299" s="202">
        <v>46540064</v>
      </c>
      <c r="J299" s="196">
        <v>964154</v>
      </c>
      <c r="K299" s="195">
        <v>5231993</v>
      </c>
      <c r="L299" s="195">
        <v>7271627</v>
      </c>
      <c r="M299" s="194"/>
      <c r="N299" s="107"/>
      <c r="O299" s="103" t="s">
        <v>87</v>
      </c>
      <c r="S299" s="19"/>
    </row>
    <row r="300" spans="1:19" x14ac:dyDescent="0.3">
      <c r="A300" s="174" t="s">
        <v>122</v>
      </c>
      <c r="B300" s="40">
        <v>2018</v>
      </c>
      <c r="C300" s="102"/>
      <c r="D300" s="189">
        <v>1256000</v>
      </c>
      <c r="E300" s="189">
        <v>4367</v>
      </c>
      <c r="F300" s="203">
        <v>797</v>
      </c>
      <c r="G300" s="189">
        <v>53427318</v>
      </c>
      <c r="H300" s="189">
        <v>4563190</v>
      </c>
      <c r="I300" s="202">
        <v>51124288</v>
      </c>
      <c r="J300" s="189">
        <v>963597</v>
      </c>
      <c r="K300" s="189">
        <v>6227837</v>
      </c>
      <c r="L300" s="189">
        <v>7926862</v>
      </c>
      <c r="M300" s="194"/>
      <c r="N300" s="107"/>
      <c r="O300" s="103" t="s">
        <v>87</v>
      </c>
      <c r="S300" s="19"/>
    </row>
    <row r="301" spans="1:19" x14ac:dyDescent="0.3">
      <c r="A301" s="174" t="s">
        <v>122</v>
      </c>
      <c r="B301" s="40">
        <v>2019</v>
      </c>
      <c r="C301" s="102"/>
      <c r="D301" s="104">
        <v>1230000</v>
      </c>
      <c r="E301" s="48">
        <v>4280</v>
      </c>
      <c r="F301" s="199">
        <v>787</v>
      </c>
      <c r="G301" s="50">
        <v>56121817</v>
      </c>
      <c r="H301" s="50">
        <v>4444545</v>
      </c>
      <c r="I301" s="104">
        <v>46120708</v>
      </c>
      <c r="J301" s="104">
        <v>1100034</v>
      </c>
      <c r="K301" s="50">
        <v>5985612</v>
      </c>
      <c r="L301" s="50">
        <v>7830284</v>
      </c>
      <c r="N301" s="107"/>
      <c r="O301" s="103"/>
      <c r="S301" s="19"/>
    </row>
    <row r="302" spans="1:19" x14ac:dyDescent="0.3">
      <c r="A302" s="176" t="s">
        <v>123</v>
      </c>
      <c r="B302" s="136">
        <v>1960</v>
      </c>
      <c r="C302" s="137"/>
      <c r="D302" s="137"/>
      <c r="E302" s="138">
        <v>1</v>
      </c>
      <c r="F302" s="9">
        <v>285</v>
      </c>
      <c r="G302" s="139">
        <v>3982410</v>
      </c>
      <c r="H302" s="9">
        <v>149995</v>
      </c>
      <c r="I302" s="9">
        <v>1098</v>
      </c>
      <c r="J302" s="43"/>
      <c r="K302" s="9">
        <v>86258</v>
      </c>
      <c r="L302" s="137"/>
      <c r="M302" s="58"/>
      <c r="N302" s="140"/>
      <c r="O302" s="140"/>
      <c r="P302" s="21"/>
    </row>
    <row r="303" spans="1:19" x14ac:dyDescent="0.3">
      <c r="A303" s="176" t="s">
        <v>123</v>
      </c>
      <c r="B303" s="136">
        <v>1961</v>
      </c>
      <c r="C303" s="137"/>
      <c r="D303" s="137"/>
      <c r="E303" s="138"/>
      <c r="F303" s="9"/>
      <c r="G303" s="139"/>
      <c r="H303" s="9"/>
      <c r="I303" s="9"/>
      <c r="J303" s="43"/>
      <c r="K303" s="9"/>
      <c r="L303" s="137"/>
      <c r="M303" s="58"/>
      <c r="N303" s="140"/>
      <c r="O303" s="140"/>
      <c r="P303" s="21"/>
    </row>
    <row r="304" spans="1:19" x14ac:dyDescent="0.3">
      <c r="A304" s="176" t="s">
        <v>123</v>
      </c>
      <c r="B304" s="136">
        <v>1962</v>
      </c>
      <c r="C304" s="137"/>
      <c r="D304" s="137"/>
      <c r="E304" s="138">
        <v>1</v>
      </c>
      <c r="F304" s="9">
        <v>323</v>
      </c>
      <c r="G304" s="139">
        <v>4298467</v>
      </c>
      <c r="H304" s="137"/>
      <c r="I304" s="9">
        <v>1351</v>
      </c>
      <c r="J304" s="9">
        <v>9095</v>
      </c>
      <c r="K304" s="9">
        <v>71782</v>
      </c>
      <c r="L304" s="9">
        <v>692863</v>
      </c>
      <c r="M304" s="9"/>
      <c r="N304" s="140"/>
      <c r="O304" s="140"/>
      <c r="P304" s="21"/>
    </row>
    <row r="305" spans="1:16" x14ac:dyDescent="0.3">
      <c r="A305" s="176" t="s">
        <v>123</v>
      </c>
      <c r="B305" s="136">
        <v>1963</v>
      </c>
      <c r="C305" s="137"/>
      <c r="D305" s="137"/>
      <c r="E305" s="138">
        <v>1</v>
      </c>
      <c r="F305" s="9">
        <v>388</v>
      </c>
      <c r="G305" s="139">
        <v>4479629</v>
      </c>
      <c r="H305" s="9">
        <v>167618</v>
      </c>
      <c r="I305" s="9">
        <v>1509</v>
      </c>
      <c r="J305" s="9">
        <v>11308</v>
      </c>
      <c r="K305" s="9">
        <v>72196</v>
      </c>
      <c r="L305" s="9">
        <v>602609</v>
      </c>
      <c r="M305" s="9"/>
      <c r="N305" s="140"/>
      <c r="O305" s="140"/>
      <c r="P305" s="21"/>
    </row>
    <row r="306" spans="1:16" x14ac:dyDescent="0.3">
      <c r="A306" s="176" t="s">
        <v>123</v>
      </c>
      <c r="B306" s="136">
        <v>1964</v>
      </c>
      <c r="C306" s="137"/>
      <c r="D306" s="137"/>
      <c r="E306" s="138">
        <v>1</v>
      </c>
      <c r="F306" s="9">
        <v>419</v>
      </c>
      <c r="G306" s="139">
        <v>4644949</v>
      </c>
      <c r="H306" s="9">
        <v>166472</v>
      </c>
      <c r="I306" s="9">
        <v>2081</v>
      </c>
      <c r="J306" s="9">
        <v>9826</v>
      </c>
      <c r="K306" s="9">
        <v>90301</v>
      </c>
      <c r="L306" s="9">
        <v>585074</v>
      </c>
      <c r="M306" s="9"/>
      <c r="N306" s="140"/>
      <c r="O306" s="140"/>
      <c r="P306" s="21"/>
    </row>
    <row r="307" spans="1:16" x14ac:dyDescent="0.3">
      <c r="A307" s="176" t="s">
        <v>123</v>
      </c>
      <c r="B307" s="136">
        <v>1965</v>
      </c>
      <c r="C307" s="137"/>
      <c r="D307" s="137"/>
      <c r="E307" s="138"/>
      <c r="F307" s="9"/>
      <c r="G307" s="139"/>
      <c r="H307" s="9"/>
      <c r="I307" s="9"/>
      <c r="J307" s="9"/>
      <c r="K307" s="9"/>
      <c r="L307" s="9"/>
      <c r="M307" s="9"/>
      <c r="N307" s="140"/>
      <c r="O307" s="140"/>
      <c r="P307" s="21"/>
    </row>
    <row r="308" spans="1:16" x14ac:dyDescent="0.3">
      <c r="A308" s="176" t="s">
        <v>123</v>
      </c>
      <c r="B308" s="136">
        <v>1966</v>
      </c>
      <c r="C308" s="137"/>
      <c r="D308" s="137"/>
      <c r="E308" s="138"/>
      <c r="F308" s="9"/>
      <c r="G308" s="139"/>
      <c r="H308" s="9"/>
      <c r="I308" s="9"/>
      <c r="J308" s="9"/>
      <c r="K308" s="9"/>
      <c r="L308" s="9"/>
      <c r="M308" s="9"/>
      <c r="N308" s="140"/>
      <c r="O308" s="140"/>
      <c r="P308" s="21"/>
    </row>
    <row r="309" spans="1:16" x14ac:dyDescent="0.3">
      <c r="A309" s="176" t="s">
        <v>123</v>
      </c>
      <c r="B309" s="136">
        <v>1967</v>
      </c>
      <c r="C309" s="137"/>
      <c r="D309" s="137"/>
      <c r="E309" s="138">
        <v>1</v>
      </c>
      <c r="F309" s="137"/>
      <c r="G309" s="137"/>
      <c r="H309" s="9">
        <v>176086</v>
      </c>
      <c r="I309" s="137"/>
      <c r="J309" s="9">
        <v>9297</v>
      </c>
      <c r="K309" s="9">
        <v>67395</v>
      </c>
      <c r="L309" s="9">
        <v>493237</v>
      </c>
      <c r="M309" s="58"/>
      <c r="N309" s="140"/>
      <c r="O309" s="140"/>
      <c r="P309" s="21"/>
    </row>
    <row r="310" spans="1:16" x14ac:dyDescent="0.3">
      <c r="A310" s="176" t="s">
        <v>123</v>
      </c>
      <c r="B310" s="136">
        <v>1968</v>
      </c>
      <c r="C310" s="137"/>
      <c r="D310" s="137"/>
      <c r="E310" s="138">
        <v>1</v>
      </c>
      <c r="F310" s="137"/>
      <c r="G310" s="137"/>
      <c r="H310" s="9">
        <v>187157</v>
      </c>
      <c r="I310" s="9">
        <v>1763</v>
      </c>
      <c r="J310" s="9">
        <v>9672</v>
      </c>
      <c r="K310" s="9">
        <v>63004</v>
      </c>
      <c r="L310" s="9">
        <v>515217</v>
      </c>
      <c r="M310" s="58"/>
      <c r="N310" s="140"/>
      <c r="O310" s="140"/>
      <c r="P310" s="21"/>
    </row>
    <row r="311" spans="1:16" x14ac:dyDescent="0.3">
      <c r="A311" s="176" t="s">
        <v>123</v>
      </c>
      <c r="B311" s="136">
        <v>1969</v>
      </c>
      <c r="C311" s="137"/>
      <c r="D311" s="137"/>
      <c r="E311" s="138">
        <v>1</v>
      </c>
      <c r="F311" s="137"/>
      <c r="G311" s="139">
        <v>5386873</v>
      </c>
      <c r="H311" s="9">
        <v>151815</v>
      </c>
      <c r="I311" s="9">
        <v>2625</v>
      </c>
      <c r="J311" s="9">
        <v>10217</v>
      </c>
      <c r="K311" s="9">
        <v>62506</v>
      </c>
      <c r="L311" s="9">
        <v>539351</v>
      </c>
      <c r="M311" s="58"/>
      <c r="N311" s="140"/>
      <c r="O311" s="140"/>
      <c r="P311" s="21"/>
    </row>
    <row r="312" spans="1:16" x14ac:dyDescent="0.3">
      <c r="A312" s="176" t="s">
        <v>123</v>
      </c>
      <c r="B312" s="136">
        <v>1970</v>
      </c>
      <c r="C312" s="137"/>
      <c r="D312" s="137"/>
      <c r="E312" s="138">
        <v>1</v>
      </c>
      <c r="F312" s="137"/>
      <c r="G312" s="139">
        <v>5173472</v>
      </c>
      <c r="H312" s="9">
        <v>154213</v>
      </c>
      <c r="I312" s="9">
        <v>3411</v>
      </c>
      <c r="J312" s="9">
        <v>10431</v>
      </c>
      <c r="K312" s="9">
        <v>60745</v>
      </c>
      <c r="L312" s="9">
        <v>451850</v>
      </c>
      <c r="M312" s="58"/>
      <c r="N312" s="140"/>
      <c r="O312" s="140"/>
      <c r="P312" s="21"/>
    </row>
    <row r="313" spans="1:16" x14ac:dyDescent="0.3">
      <c r="A313" s="176" t="s">
        <v>123</v>
      </c>
      <c r="B313" s="136">
        <v>1971</v>
      </c>
      <c r="C313" s="137"/>
      <c r="D313" s="137"/>
      <c r="E313" s="138">
        <v>1</v>
      </c>
      <c r="F313" s="137"/>
      <c r="G313" s="139">
        <v>5173472</v>
      </c>
      <c r="H313" s="9">
        <v>134010</v>
      </c>
      <c r="I313" s="9">
        <v>3977</v>
      </c>
      <c r="J313" s="9">
        <v>11811</v>
      </c>
      <c r="K313" s="9">
        <v>63331</v>
      </c>
      <c r="L313" s="9">
        <v>526066</v>
      </c>
      <c r="M313" s="58"/>
      <c r="N313" s="140"/>
      <c r="O313" s="140"/>
      <c r="P313" s="21"/>
    </row>
    <row r="314" spans="1:16" x14ac:dyDescent="0.3">
      <c r="A314" s="176" t="s">
        <v>123</v>
      </c>
      <c r="B314" s="136">
        <v>1972</v>
      </c>
      <c r="C314" s="137"/>
      <c r="D314" s="137"/>
      <c r="E314" s="138">
        <v>1</v>
      </c>
      <c r="F314" s="137"/>
      <c r="G314" s="139">
        <v>4908741</v>
      </c>
      <c r="H314" s="9">
        <v>119183</v>
      </c>
      <c r="I314" s="9">
        <v>3901</v>
      </c>
      <c r="J314" s="9">
        <v>11936</v>
      </c>
      <c r="K314" s="9">
        <v>65289</v>
      </c>
      <c r="L314" s="9">
        <v>511661</v>
      </c>
      <c r="M314" s="58"/>
      <c r="N314" s="140"/>
      <c r="O314" s="140"/>
      <c r="P314" s="21"/>
    </row>
    <row r="315" spans="1:16" x14ac:dyDescent="0.3">
      <c r="A315" s="176" t="s">
        <v>123</v>
      </c>
      <c r="B315" s="136">
        <v>1973</v>
      </c>
      <c r="C315" s="137"/>
      <c r="D315" s="137"/>
      <c r="E315" s="138">
        <v>1</v>
      </c>
      <c r="F315" s="137"/>
      <c r="G315" s="139">
        <v>5010148</v>
      </c>
      <c r="H315" s="9">
        <v>126116</v>
      </c>
      <c r="I315" s="9">
        <v>3798</v>
      </c>
      <c r="J315" s="9">
        <v>12660</v>
      </c>
      <c r="K315" s="9">
        <v>70827</v>
      </c>
      <c r="L315" s="9">
        <v>536158</v>
      </c>
      <c r="M315" s="58"/>
      <c r="N315" s="140"/>
      <c r="O315" s="140"/>
      <c r="P315" s="21"/>
    </row>
    <row r="316" spans="1:16" x14ac:dyDescent="0.3">
      <c r="A316" s="176" t="s">
        <v>123</v>
      </c>
      <c r="B316" s="136">
        <v>1974</v>
      </c>
      <c r="C316" s="137"/>
      <c r="D316" s="137"/>
      <c r="E316" s="138">
        <v>1</v>
      </c>
      <c r="F316" s="137"/>
      <c r="G316" s="139">
        <v>5111195</v>
      </c>
      <c r="H316" s="9">
        <v>119673</v>
      </c>
      <c r="I316" s="9">
        <v>4418</v>
      </c>
      <c r="J316" s="9">
        <v>13099</v>
      </c>
      <c r="K316" s="9">
        <v>63528</v>
      </c>
      <c r="L316" s="9">
        <v>520233</v>
      </c>
      <c r="M316" s="58"/>
      <c r="N316" s="140"/>
      <c r="O316" s="140"/>
      <c r="P316" s="21"/>
    </row>
    <row r="317" spans="1:16" x14ac:dyDescent="0.3">
      <c r="A317" s="176" t="s">
        <v>123</v>
      </c>
      <c r="B317" s="136">
        <v>1975</v>
      </c>
      <c r="C317" s="137"/>
      <c r="D317" s="137"/>
      <c r="E317" s="138">
        <v>1</v>
      </c>
      <c r="F317" s="137"/>
      <c r="G317" s="139">
        <v>5211214</v>
      </c>
      <c r="H317" s="9">
        <v>124354</v>
      </c>
      <c r="I317" s="9">
        <v>4292</v>
      </c>
      <c r="J317" s="9">
        <v>13438</v>
      </c>
      <c r="K317" s="9">
        <v>66387</v>
      </c>
      <c r="L317" s="9">
        <v>519767</v>
      </c>
      <c r="M317" s="58"/>
      <c r="N317" s="140"/>
      <c r="O317" s="140"/>
      <c r="P317" s="21"/>
    </row>
    <row r="318" spans="1:16" x14ac:dyDescent="0.3">
      <c r="A318" s="176" t="s">
        <v>123</v>
      </c>
      <c r="B318" s="136">
        <v>1976</v>
      </c>
      <c r="C318" s="137"/>
      <c r="D318" s="137"/>
      <c r="E318" s="138">
        <v>1</v>
      </c>
      <c r="F318" s="137"/>
      <c r="G318" s="139">
        <v>5331079</v>
      </c>
      <c r="H318" s="9">
        <v>142966</v>
      </c>
      <c r="I318" s="9">
        <v>5601</v>
      </c>
      <c r="J318" s="9">
        <v>13266</v>
      </c>
      <c r="K318" s="9">
        <v>67262</v>
      </c>
      <c r="L318" s="9">
        <v>515223</v>
      </c>
      <c r="M318" s="58"/>
      <c r="N318" s="140"/>
      <c r="O318" s="140"/>
      <c r="P318" s="21"/>
    </row>
    <row r="319" spans="1:16" x14ac:dyDescent="0.3">
      <c r="A319" s="176" t="s">
        <v>123</v>
      </c>
      <c r="B319" s="136">
        <v>1977</v>
      </c>
      <c r="C319" s="137"/>
      <c r="D319" s="137"/>
      <c r="E319" s="138">
        <v>1</v>
      </c>
      <c r="F319" s="137"/>
      <c r="G319" s="139">
        <v>5440928</v>
      </c>
      <c r="H319" s="9">
        <v>130648</v>
      </c>
      <c r="I319" s="9">
        <v>5348</v>
      </c>
      <c r="J319" s="9">
        <v>13321</v>
      </c>
      <c r="K319" s="9">
        <v>66534</v>
      </c>
      <c r="L319" s="9">
        <v>438293</v>
      </c>
      <c r="M319" s="58"/>
      <c r="N319" s="140"/>
      <c r="O319" s="140"/>
      <c r="P319" s="21"/>
    </row>
    <row r="320" spans="1:16" x14ac:dyDescent="0.3">
      <c r="A320" s="176" t="s">
        <v>123</v>
      </c>
      <c r="B320" s="136">
        <v>1978</v>
      </c>
      <c r="C320" s="137"/>
      <c r="D320" s="137"/>
      <c r="E320" s="138">
        <v>1</v>
      </c>
      <c r="F320" s="137"/>
      <c r="G320" s="139">
        <v>5530010</v>
      </c>
      <c r="H320" s="9">
        <v>114403</v>
      </c>
      <c r="I320" s="9">
        <v>6032</v>
      </c>
      <c r="J320" s="9">
        <v>12781</v>
      </c>
      <c r="K320" s="9">
        <v>62335</v>
      </c>
      <c r="L320" s="9">
        <v>387163</v>
      </c>
      <c r="M320" s="58"/>
      <c r="N320" s="140"/>
      <c r="O320" s="140"/>
      <c r="P320" s="21"/>
    </row>
    <row r="321" spans="1:16" x14ac:dyDescent="0.3">
      <c r="A321" s="176" t="s">
        <v>123</v>
      </c>
      <c r="B321" s="136">
        <v>1979</v>
      </c>
      <c r="C321" s="137"/>
      <c r="D321" s="137"/>
      <c r="E321" s="138">
        <v>1</v>
      </c>
      <c r="F321" s="137"/>
      <c r="G321" s="139">
        <v>5653915</v>
      </c>
      <c r="H321" s="9">
        <v>124436</v>
      </c>
      <c r="I321" s="9">
        <v>6890</v>
      </c>
      <c r="J321" s="9">
        <v>12555</v>
      </c>
      <c r="K321" s="9">
        <v>76728</v>
      </c>
      <c r="L321" s="9">
        <v>511067</v>
      </c>
      <c r="M321" s="58"/>
      <c r="N321" s="140"/>
      <c r="O321" s="140"/>
      <c r="P321" s="21"/>
    </row>
    <row r="322" spans="1:16" x14ac:dyDescent="0.3">
      <c r="A322" s="176" t="s">
        <v>123</v>
      </c>
      <c r="B322" s="136">
        <v>1980</v>
      </c>
      <c r="C322" s="137"/>
      <c r="D322" s="137"/>
      <c r="E322" s="138">
        <v>1</v>
      </c>
      <c r="F322" s="137"/>
      <c r="G322" s="139">
        <v>5751783</v>
      </c>
      <c r="H322" s="9">
        <v>116515</v>
      </c>
      <c r="I322" s="9">
        <v>6964</v>
      </c>
      <c r="J322" s="9">
        <v>10547</v>
      </c>
      <c r="K322" s="9">
        <v>58232</v>
      </c>
      <c r="L322" s="9">
        <v>516071</v>
      </c>
      <c r="M322" s="58"/>
      <c r="N322" s="140"/>
      <c r="O322" s="140"/>
      <c r="P322" s="21"/>
    </row>
    <row r="323" spans="1:16" x14ac:dyDescent="0.3">
      <c r="A323" s="176" t="s">
        <v>123</v>
      </c>
      <c r="B323" s="136">
        <v>1981</v>
      </c>
      <c r="C323" s="137"/>
      <c r="D323" s="137"/>
      <c r="E323" s="138">
        <v>1</v>
      </c>
      <c r="F323" s="137"/>
      <c r="G323" s="139">
        <v>5845035</v>
      </c>
      <c r="H323" s="9">
        <v>118350</v>
      </c>
      <c r="I323" s="9">
        <v>7748</v>
      </c>
      <c r="J323" s="9">
        <v>2230</v>
      </c>
      <c r="K323" s="9">
        <v>24242</v>
      </c>
      <c r="L323" s="9">
        <v>292301</v>
      </c>
      <c r="M323" s="58"/>
      <c r="N323" s="140"/>
      <c r="O323" s="140"/>
      <c r="P323" s="21"/>
    </row>
    <row r="324" spans="1:16" x14ac:dyDescent="0.3">
      <c r="A324" s="176" t="s">
        <v>123</v>
      </c>
      <c r="B324" s="136">
        <v>1982</v>
      </c>
      <c r="C324" s="137"/>
      <c r="D324" s="137"/>
      <c r="E324" s="138">
        <v>1</v>
      </c>
      <c r="F324" s="137"/>
      <c r="G324" s="139">
        <v>5966149</v>
      </c>
      <c r="H324" s="9">
        <v>122805</v>
      </c>
      <c r="I324" s="9">
        <v>7378</v>
      </c>
      <c r="J324" s="9">
        <v>2347</v>
      </c>
      <c r="K324" s="9">
        <v>24087</v>
      </c>
      <c r="L324" s="9">
        <v>300243</v>
      </c>
      <c r="M324" s="58"/>
      <c r="N324" s="140"/>
      <c r="O324" s="140"/>
      <c r="P324" s="21"/>
    </row>
    <row r="325" spans="1:16" x14ac:dyDescent="0.3">
      <c r="A325" s="176" t="s">
        <v>123</v>
      </c>
      <c r="B325" s="136">
        <v>1983</v>
      </c>
      <c r="C325" s="137"/>
      <c r="D325" s="137"/>
      <c r="E325" s="138">
        <v>1</v>
      </c>
      <c r="F325" s="137"/>
      <c r="G325" s="139">
        <v>6084168</v>
      </c>
      <c r="H325" s="9">
        <v>126576</v>
      </c>
      <c r="I325" s="9">
        <v>9098</v>
      </c>
      <c r="J325" s="9">
        <v>2131</v>
      </c>
      <c r="K325" s="9">
        <v>23495</v>
      </c>
      <c r="L325" s="9">
        <v>360609</v>
      </c>
      <c r="M325" s="58"/>
      <c r="N325" s="140"/>
      <c r="O325" s="140"/>
      <c r="P325" s="21"/>
    </row>
    <row r="326" spans="1:16" x14ac:dyDescent="0.3">
      <c r="A326" s="176" t="s">
        <v>123</v>
      </c>
      <c r="B326" s="136">
        <v>1984</v>
      </c>
      <c r="C326" s="137"/>
      <c r="D326" s="137"/>
      <c r="E326" s="138">
        <v>1</v>
      </c>
      <c r="F326" s="137"/>
      <c r="G326" s="139">
        <v>6177110</v>
      </c>
      <c r="H326" s="9">
        <v>93416</v>
      </c>
      <c r="I326" s="9">
        <v>10282</v>
      </c>
      <c r="J326" s="9">
        <v>1931</v>
      </c>
      <c r="K326" s="9">
        <v>21678</v>
      </c>
      <c r="L326" s="9">
        <v>290930</v>
      </c>
      <c r="M326" s="58"/>
      <c r="N326" s="140"/>
      <c r="O326" s="140"/>
      <c r="P326" s="21"/>
    </row>
    <row r="327" spans="1:16" x14ac:dyDescent="0.3">
      <c r="A327" s="176" t="s">
        <v>123</v>
      </c>
      <c r="B327" s="136">
        <v>1985</v>
      </c>
      <c r="C327" s="137"/>
      <c r="D327" s="137"/>
      <c r="E327" s="138">
        <v>1</v>
      </c>
      <c r="F327" s="137"/>
      <c r="G327" s="139">
        <v>6285093</v>
      </c>
      <c r="H327" s="9">
        <v>108471</v>
      </c>
      <c r="I327" s="9">
        <v>9633</v>
      </c>
      <c r="J327" s="9">
        <v>13867</v>
      </c>
      <c r="K327" s="9">
        <v>32053</v>
      </c>
      <c r="L327" s="9">
        <v>484171</v>
      </c>
      <c r="M327" s="58"/>
      <c r="N327" s="140"/>
      <c r="O327" s="140"/>
      <c r="P327" s="21"/>
    </row>
    <row r="328" spans="1:16" x14ac:dyDescent="0.3">
      <c r="A328" s="176" t="s">
        <v>123</v>
      </c>
      <c r="B328" s="136">
        <v>1986</v>
      </c>
      <c r="C328" s="137"/>
      <c r="D328" s="137"/>
      <c r="E328" s="138">
        <v>1</v>
      </c>
      <c r="F328" s="137"/>
      <c r="G328" s="139">
        <v>6440149</v>
      </c>
      <c r="H328" s="9">
        <v>155817</v>
      </c>
      <c r="I328" s="9">
        <v>13233</v>
      </c>
      <c r="J328" s="9">
        <v>17094</v>
      </c>
      <c r="K328" s="9">
        <v>60406</v>
      </c>
      <c r="L328" s="9">
        <v>703527</v>
      </c>
      <c r="M328" s="58"/>
      <c r="N328" s="140"/>
      <c r="O328" s="140"/>
      <c r="P328" s="21"/>
    </row>
    <row r="329" spans="1:16" x14ac:dyDescent="0.3">
      <c r="A329" s="176" t="s">
        <v>123</v>
      </c>
      <c r="B329" s="136">
        <v>1987</v>
      </c>
      <c r="C329" s="137"/>
      <c r="D329" s="137"/>
      <c r="E329" s="138">
        <v>1</v>
      </c>
      <c r="F329" s="58"/>
      <c r="G329" s="139">
        <v>6529388</v>
      </c>
      <c r="H329" s="9">
        <v>91686</v>
      </c>
      <c r="I329" s="9">
        <v>13345</v>
      </c>
      <c r="J329" s="9">
        <v>18834</v>
      </c>
      <c r="K329" s="9">
        <v>67230</v>
      </c>
      <c r="L329" s="9">
        <v>1061917</v>
      </c>
      <c r="M329" s="58"/>
      <c r="N329" s="140"/>
      <c r="O329" s="140"/>
      <c r="P329" s="21"/>
    </row>
    <row r="330" spans="1:16" x14ac:dyDescent="0.3">
      <c r="A330" s="176" t="s">
        <v>123</v>
      </c>
      <c r="B330" s="136">
        <v>1988</v>
      </c>
      <c r="C330" s="137"/>
      <c r="D330" s="137"/>
      <c r="E330" s="138">
        <v>1</v>
      </c>
      <c r="F330" s="58"/>
      <c r="G330" s="139">
        <v>6662260</v>
      </c>
      <c r="H330" s="9">
        <v>132872</v>
      </c>
      <c r="I330" s="9">
        <v>12923</v>
      </c>
      <c r="J330" s="9">
        <v>21351</v>
      </c>
      <c r="K330" s="139">
        <v>180475</v>
      </c>
      <c r="L330" s="9">
        <v>2009023</v>
      </c>
      <c r="M330" s="58"/>
      <c r="N330" s="140"/>
      <c r="O330" s="140"/>
      <c r="P330" s="21"/>
    </row>
    <row r="331" spans="1:16" x14ac:dyDescent="0.3">
      <c r="A331" s="176" t="s">
        <v>123</v>
      </c>
      <c r="B331" s="136">
        <v>1989</v>
      </c>
      <c r="C331" s="137"/>
      <c r="D331" s="137"/>
      <c r="E331" s="138">
        <v>1</v>
      </c>
      <c r="F331" s="58"/>
      <c r="G331" s="139">
        <v>6770460</v>
      </c>
      <c r="H331" s="9">
        <v>111449</v>
      </c>
      <c r="I331" s="9">
        <v>18690</v>
      </c>
      <c r="J331" s="9">
        <v>21737</v>
      </c>
      <c r="K331" s="139">
        <v>186503</v>
      </c>
      <c r="L331" s="9">
        <v>2732474</v>
      </c>
      <c r="M331" s="58"/>
      <c r="N331" s="140"/>
      <c r="O331" s="140"/>
      <c r="P331" s="21"/>
    </row>
    <row r="332" spans="1:16" x14ac:dyDescent="0.3">
      <c r="A332" s="176" t="s">
        <v>123</v>
      </c>
      <c r="B332" s="136">
        <v>1990</v>
      </c>
      <c r="C332" s="137"/>
      <c r="D332" s="137"/>
      <c r="E332" s="138">
        <v>1</v>
      </c>
      <c r="F332" s="58"/>
      <c r="G332" s="139">
        <v>6878430</v>
      </c>
      <c r="H332" s="9">
        <v>112736</v>
      </c>
      <c r="I332" s="9">
        <v>18033</v>
      </c>
      <c r="J332" s="9">
        <v>21678</v>
      </c>
      <c r="K332" s="139">
        <v>193323</v>
      </c>
      <c r="L332" s="9">
        <v>2759823</v>
      </c>
      <c r="M332" s="58"/>
      <c r="N332" s="140"/>
      <c r="O332" s="140"/>
      <c r="P332" s="21"/>
    </row>
    <row r="333" spans="1:16" x14ac:dyDescent="0.3">
      <c r="A333" s="176" t="s">
        <v>123</v>
      </c>
      <c r="B333" s="136">
        <v>1991</v>
      </c>
      <c r="C333" s="137"/>
      <c r="D333" s="137"/>
      <c r="E333" s="138">
        <v>1</v>
      </c>
      <c r="F333" s="58"/>
      <c r="G333" s="139">
        <v>6949126</v>
      </c>
      <c r="H333" s="9">
        <v>71807</v>
      </c>
      <c r="I333" s="9">
        <v>16920</v>
      </c>
      <c r="J333" s="9">
        <v>22920</v>
      </c>
      <c r="K333" s="139">
        <v>216098</v>
      </c>
      <c r="L333" s="9">
        <v>2887036</v>
      </c>
      <c r="M333" s="58"/>
      <c r="N333" s="140"/>
      <c r="O333" s="140"/>
      <c r="P333" s="21"/>
    </row>
    <row r="334" spans="1:16" x14ac:dyDescent="0.3">
      <c r="A334" s="176" t="s">
        <v>123</v>
      </c>
      <c r="B334" s="136">
        <v>1992</v>
      </c>
      <c r="C334" s="137"/>
      <c r="D334" s="137"/>
      <c r="E334" s="138">
        <v>1</v>
      </c>
      <c r="F334" s="58"/>
      <c r="G334" s="139">
        <v>7232442</v>
      </c>
      <c r="H334" s="9"/>
      <c r="I334" s="137"/>
      <c r="J334" s="9">
        <v>25460</v>
      </c>
      <c r="K334" s="139">
        <v>232658</v>
      </c>
      <c r="L334" s="9">
        <v>2897374</v>
      </c>
      <c r="M334" s="58"/>
      <c r="N334" s="140"/>
      <c r="O334" s="140"/>
      <c r="P334" s="21"/>
    </row>
    <row r="335" spans="1:16" x14ac:dyDescent="0.3">
      <c r="A335" s="176" t="s">
        <v>123</v>
      </c>
      <c r="B335" s="136">
        <v>1993</v>
      </c>
      <c r="C335" s="137"/>
      <c r="D335" s="137"/>
      <c r="E335" s="138">
        <v>1</v>
      </c>
      <c r="F335" s="58"/>
      <c r="G335" s="139">
        <v>7267011</v>
      </c>
      <c r="H335" s="9"/>
      <c r="I335" s="137"/>
      <c r="J335" s="9">
        <v>26877</v>
      </c>
      <c r="K335" s="139">
        <v>242173</v>
      </c>
      <c r="L335" s="9">
        <v>2768137</v>
      </c>
      <c r="M335" s="58"/>
      <c r="N335" s="140"/>
      <c r="O335" s="140"/>
      <c r="P335" s="21"/>
    </row>
    <row r="336" spans="1:16" x14ac:dyDescent="0.3">
      <c r="A336" s="176" t="s">
        <v>123</v>
      </c>
      <c r="B336" s="136">
        <v>1994</v>
      </c>
      <c r="C336" s="137"/>
      <c r="D336" s="137"/>
      <c r="E336" s="138">
        <v>1</v>
      </c>
      <c r="F336" s="9">
        <v>885</v>
      </c>
      <c r="G336" s="139">
        <v>7342627</v>
      </c>
      <c r="H336" s="9"/>
      <c r="I336" s="137"/>
      <c r="J336" s="9">
        <v>31664</v>
      </c>
      <c r="K336" s="139">
        <v>252711</v>
      </c>
      <c r="L336" s="9">
        <v>2872930</v>
      </c>
      <c r="M336" s="58"/>
      <c r="N336" s="140"/>
      <c r="O336" s="140"/>
      <c r="P336" s="21" t="s">
        <v>88</v>
      </c>
    </row>
    <row r="337" spans="1:16" x14ac:dyDescent="0.3">
      <c r="A337" s="176" t="s">
        <v>123</v>
      </c>
      <c r="B337" s="136">
        <v>1995</v>
      </c>
      <c r="C337" s="137"/>
      <c r="D337" s="137"/>
      <c r="E337" s="138">
        <v>1</v>
      </c>
      <c r="F337" s="9">
        <v>800</v>
      </c>
      <c r="G337" s="139">
        <v>7247855</v>
      </c>
      <c r="H337" s="9">
        <v>88369</v>
      </c>
      <c r="I337" s="9">
        <v>20772</v>
      </c>
      <c r="J337" s="9">
        <v>32349</v>
      </c>
      <c r="K337" s="139">
        <v>201170</v>
      </c>
      <c r="L337" s="137"/>
      <c r="M337" s="58"/>
      <c r="N337" s="140"/>
      <c r="O337" s="140"/>
      <c r="P337" s="21" t="s">
        <v>88</v>
      </c>
    </row>
    <row r="338" spans="1:16" x14ac:dyDescent="0.3">
      <c r="A338" s="176" t="s">
        <v>123</v>
      </c>
      <c r="B338" s="136">
        <v>1996</v>
      </c>
      <c r="C338" s="137"/>
      <c r="D338" s="137"/>
      <c r="E338" s="138">
        <v>1</v>
      </c>
      <c r="F338" s="9">
        <v>737</v>
      </c>
      <c r="G338" s="139">
        <v>7306847</v>
      </c>
      <c r="H338" s="9">
        <v>79341</v>
      </c>
      <c r="I338" s="9">
        <v>19529</v>
      </c>
      <c r="J338" s="9">
        <v>28871</v>
      </c>
      <c r="K338" s="139">
        <v>198193</v>
      </c>
      <c r="L338" s="137"/>
      <c r="M338" s="58"/>
      <c r="N338" s="140"/>
      <c r="O338" s="140"/>
      <c r="P338" s="21" t="s">
        <v>88</v>
      </c>
    </row>
    <row r="339" spans="1:16" x14ac:dyDescent="0.3">
      <c r="A339" s="176" t="s">
        <v>123</v>
      </c>
      <c r="B339" s="136">
        <v>1997</v>
      </c>
      <c r="C339" s="58"/>
      <c r="D339" s="58"/>
      <c r="E339" s="138">
        <v>1</v>
      </c>
      <c r="F339" s="9">
        <v>677</v>
      </c>
      <c r="G339" s="139">
        <v>7384014</v>
      </c>
      <c r="H339" s="9">
        <v>80809</v>
      </c>
      <c r="I339" s="9">
        <v>28020</v>
      </c>
      <c r="J339" s="9">
        <v>28063</v>
      </c>
      <c r="K339" s="139">
        <v>317745</v>
      </c>
      <c r="L339" s="137"/>
      <c r="M339" s="58"/>
      <c r="N339" s="140"/>
      <c r="O339" s="140"/>
      <c r="P339" s="21" t="s">
        <v>88</v>
      </c>
    </row>
    <row r="340" spans="1:16" x14ac:dyDescent="0.3">
      <c r="A340" s="176" t="s">
        <v>123</v>
      </c>
      <c r="B340" s="136">
        <v>1998</v>
      </c>
      <c r="C340" s="58"/>
      <c r="D340" s="58"/>
      <c r="E340" s="138">
        <v>3</v>
      </c>
      <c r="F340" s="141">
        <v>660</v>
      </c>
      <c r="G340" s="134">
        <v>7564918</v>
      </c>
      <c r="H340" s="134">
        <v>75623</v>
      </c>
      <c r="I340" s="134">
        <v>33125.599999999999</v>
      </c>
      <c r="J340" s="134">
        <v>27547</v>
      </c>
      <c r="K340" s="134">
        <v>267315</v>
      </c>
      <c r="L340" s="235">
        <v>2582261</v>
      </c>
      <c r="M340" s="134"/>
      <c r="N340" s="21"/>
      <c r="O340" s="21"/>
      <c r="P340" s="21"/>
    </row>
    <row r="341" spans="1:16" x14ac:dyDescent="0.3">
      <c r="A341" s="176" t="s">
        <v>123</v>
      </c>
      <c r="B341" s="136">
        <v>1999</v>
      </c>
      <c r="C341" s="58"/>
      <c r="D341" s="58"/>
      <c r="E341" s="138">
        <v>3</v>
      </c>
      <c r="F341" s="141">
        <v>496</v>
      </c>
      <c r="G341" s="134">
        <v>7665979</v>
      </c>
      <c r="H341" s="134">
        <v>105681</v>
      </c>
      <c r="I341" s="134">
        <v>78646.146000000008</v>
      </c>
      <c r="J341" s="134">
        <v>28758</v>
      </c>
      <c r="K341" s="134">
        <v>215536</v>
      </c>
      <c r="L341" s="235">
        <v>2746971</v>
      </c>
      <c r="M341" s="134"/>
      <c r="N341" s="21"/>
      <c r="O341" s="21"/>
      <c r="P341" s="21"/>
    </row>
    <row r="342" spans="1:16" x14ac:dyDescent="0.3">
      <c r="A342" s="176" t="s">
        <v>123</v>
      </c>
      <c r="B342" s="136">
        <v>2000</v>
      </c>
      <c r="C342" s="134"/>
      <c r="D342" s="134"/>
      <c r="E342" s="138">
        <v>3</v>
      </c>
      <c r="F342" s="141">
        <v>430</v>
      </c>
      <c r="G342" s="134">
        <v>7740548</v>
      </c>
      <c r="H342" s="134">
        <v>74478</v>
      </c>
      <c r="I342" s="134">
        <v>56314</v>
      </c>
      <c r="J342" s="134">
        <v>28404</v>
      </c>
      <c r="K342" s="134">
        <v>228610</v>
      </c>
      <c r="L342" s="235">
        <v>2715956</v>
      </c>
      <c r="M342" s="134"/>
      <c r="N342" s="21"/>
      <c r="O342" s="21"/>
      <c r="P342" s="21"/>
    </row>
    <row r="343" spans="1:16" x14ac:dyDescent="0.3">
      <c r="A343" s="176" t="s">
        <v>123</v>
      </c>
      <c r="B343" s="136">
        <v>2001</v>
      </c>
      <c r="C343" s="134"/>
      <c r="D343" s="134"/>
      <c r="E343" s="138">
        <v>3</v>
      </c>
      <c r="F343" s="141">
        <v>419</v>
      </c>
      <c r="G343" s="134">
        <v>7841352</v>
      </c>
      <c r="H343" s="134">
        <v>101437</v>
      </c>
      <c r="I343" s="134">
        <v>49390</v>
      </c>
      <c r="J343" s="134">
        <v>23655</v>
      </c>
      <c r="K343" s="134">
        <v>213529</v>
      </c>
      <c r="L343" s="235">
        <v>1171265</v>
      </c>
      <c r="M343" s="134"/>
      <c r="N343" s="21"/>
      <c r="O343" s="21"/>
      <c r="P343" s="21"/>
    </row>
    <row r="344" spans="1:16" x14ac:dyDescent="0.3">
      <c r="A344" s="176" t="s">
        <v>123</v>
      </c>
      <c r="B344" s="136">
        <v>2002</v>
      </c>
      <c r="C344" s="134"/>
      <c r="D344" s="134"/>
      <c r="E344" s="138">
        <v>3</v>
      </c>
      <c r="F344" s="141">
        <v>571</v>
      </c>
      <c r="G344" s="134">
        <v>7929561</v>
      </c>
      <c r="H344" s="134">
        <v>94001</v>
      </c>
      <c r="I344" s="134">
        <v>61230</v>
      </c>
      <c r="J344" s="134">
        <v>23955</v>
      </c>
      <c r="K344" s="134">
        <v>220992</v>
      </c>
      <c r="L344" s="235">
        <v>1157108</v>
      </c>
      <c r="M344" s="134"/>
      <c r="N344" s="21"/>
      <c r="O344" s="21"/>
      <c r="P344" s="21"/>
    </row>
    <row r="345" spans="1:16" x14ac:dyDescent="0.3">
      <c r="A345" s="176" t="s">
        <v>123</v>
      </c>
      <c r="B345" s="136">
        <v>2003</v>
      </c>
      <c r="C345" s="134"/>
      <c r="D345" s="134"/>
      <c r="E345" s="138">
        <v>3</v>
      </c>
      <c r="F345" s="141">
        <v>547</v>
      </c>
      <c r="G345" s="134">
        <v>8013978</v>
      </c>
      <c r="H345" s="134">
        <v>86228</v>
      </c>
      <c r="I345" s="134">
        <v>66714</v>
      </c>
      <c r="J345" s="134">
        <v>23672</v>
      </c>
      <c r="K345" s="134">
        <v>206855</v>
      </c>
      <c r="L345" s="235">
        <v>1536579</v>
      </c>
      <c r="M345" s="134"/>
      <c r="N345" s="21"/>
      <c r="O345" s="21"/>
      <c r="P345" s="21"/>
    </row>
    <row r="346" spans="1:16" x14ac:dyDescent="0.3">
      <c r="A346" s="176" t="s">
        <v>123</v>
      </c>
      <c r="B346" s="136">
        <v>2004</v>
      </c>
      <c r="C346" s="134"/>
      <c r="D346" s="134"/>
      <c r="E346" s="138">
        <v>3</v>
      </c>
      <c r="F346" s="141">
        <v>475</v>
      </c>
      <c r="G346" s="134">
        <v>8106215</v>
      </c>
      <c r="H346" s="134">
        <v>92740</v>
      </c>
      <c r="I346" s="134">
        <v>41865</v>
      </c>
      <c r="J346" s="134">
        <v>40726</v>
      </c>
      <c r="K346" s="134">
        <v>197822</v>
      </c>
      <c r="L346" s="235">
        <v>1489890</v>
      </c>
      <c r="M346" s="134"/>
      <c r="N346" s="21"/>
      <c r="O346" s="21"/>
      <c r="P346" s="21"/>
    </row>
    <row r="347" spans="1:16" x14ac:dyDescent="0.3">
      <c r="A347" s="176" t="s">
        <v>123</v>
      </c>
      <c r="B347" s="136">
        <v>2005</v>
      </c>
      <c r="C347" s="134"/>
      <c r="D347" s="134"/>
      <c r="E347" s="138">
        <v>3</v>
      </c>
      <c r="F347" s="141">
        <v>489</v>
      </c>
      <c r="G347" s="134">
        <v>8197586</v>
      </c>
      <c r="H347" s="134">
        <v>94067</v>
      </c>
      <c r="I347" s="134">
        <v>28198</v>
      </c>
      <c r="J347" s="134">
        <v>47924</v>
      </c>
      <c r="K347" s="134">
        <v>215328</v>
      </c>
      <c r="L347" s="235">
        <v>1336186</v>
      </c>
      <c r="M347" s="134"/>
      <c r="N347" s="21"/>
      <c r="O347" s="21"/>
      <c r="P347" s="21"/>
    </row>
    <row r="348" spans="1:16" x14ac:dyDescent="0.3">
      <c r="A348" s="176" t="s">
        <v>123</v>
      </c>
      <c r="B348" s="136">
        <v>2006</v>
      </c>
      <c r="C348" s="134"/>
      <c r="D348" s="134"/>
      <c r="E348" s="138">
        <v>3</v>
      </c>
      <c r="F348" s="141">
        <v>477</v>
      </c>
      <c r="G348" s="134">
        <v>8514024</v>
      </c>
      <c r="H348" s="134">
        <v>316803</v>
      </c>
      <c r="I348" s="134">
        <v>40561</v>
      </c>
      <c r="J348" s="134">
        <v>45187</v>
      </c>
      <c r="K348" s="134">
        <v>213853</v>
      </c>
      <c r="L348" s="235">
        <v>1224228</v>
      </c>
      <c r="M348" s="134"/>
      <c r="N348" s="21"/>
      <c r="O348" s="21"/>
      <c r="P348" s="21"/>
    </row>
    <row r="349" spans="1:16" x14ac:dyDescent="0.3">
      <c r="A349" s="176" t="s">
        <v>123</v>
      </c>
      <c r="B349" s="136">
        <v>2007</v>
      </c>
      <c r="C349" s="134"/>
      <c r="D349" s="134"/>
      <c r="E349" s="138">
        <v>3</v>
      </c>
      <c r="F349" s="141">
        <v>352</v>
      </c>
      <c r="G349" s="134">
        <v>8611988</v>
      </c>
      <c r="H349" s="134">
        <v>139516</v>
      </c>
      <c r="I349" s="134">
        <v>18660</v>
      </c>
      <c r="J349" s="134">
        <v>46125</v>
      </c>
      <c r="K349" s="134">
        <v>230931</v>
      </c>
      <c r="L349" s="235">
        <v>969393</v>
      </c>
      <c r="M349" s="134"/>
      <c r="N349" s="21"/>
      <c r="O349" s="21"/>
      <c r="P349" s="21"/>
    </row>
    <row r="350" spans="1:16" x14ac:dyDescent="0.3">
      <c r="A350" s="176" t="s">
        <v>123</v>
      </c>
      <c r="B350" s="136">
        <v>2008</v>
      </c>
      <c r="C350" s="134"/>
      <c r="D350" s="134"/>
      <c r="E350" s="138">
        <v>3</v>
      </c>
      <c r="F350" s="141">
        <v>451</v>
      </c>
      <c r="G350" s="134">
        <v>8722186</v>
      </c>
      <c r="H350" s="134">
        <v>115071</v>
      </c>
      <c r="I350" s="134">
        <v>61505</v>
      </c>
      <c r="J350" s="134">
        <v>54637</v>
      </c>
      <c r="K350" s="134">
        <v>293482</v>
      </c>
      <c r="L350" s="235">
        <v>1067408</v>
      </c>
      <c r="M350" s="134"/>
      <c r="N350" s="21"/>
      <c r="O350" s="21"/>
      <c r="P350" s="21"/>
    </row>
    <row r="351" spans="1:16" x14ac:dyDescent="0.3">
      <c r="A351" s="176" t="s">
        <v>123</v>
      </c>
      <c r="B351" s="136">
        <v>2009</v>
      </c>
      <c r="C351" s="134"/>
      <c r="D351" s="134"/>
      <c r="E351" s="138">
        <v>3</v>
      </c>
      <c r="F351" s="141">
        <v>425</v>
      </c>
      <c r="G351" s="134">
        <v>8825846</v>
      </c>
      <c r="H351" s="134">
        <v>103976</v>
      </c>
      <c r="I351" s="134">
        <v>42673</v>
      </c>
      <c r="J351" s="134">
        <v>12681</v>
      </c>
      <c r="K351" s="134">
        <v>71702</v>
      </c>
      <c r="L351" s="235">
        <v>924560</v>
      </c>
      <c r="M351" s="134"/>
      <c r="N351" s="21"/>
      <c r="O351" s="21"/>
      <c r="P351" s="21"/>
    </row>
    <row r="352" spans="1:16" x14ac:dyDescent="0.3">
      <c r="A352" s="176" t="s">
        <v>123</v>
      </c>
      <c r="B352" s="136">
        <v>2010</v>
      </c>
      <c r="C352" s="134"/>
      <c r="D352" s="134"/>
      <c r="E352" s="138">
        <v>3</v>
      </c>
      <c r="F352" s="141">
        <v>417</v>
      </c>
      <c r="G352" s="134">
        <v>8928091</v>
      </c>
      <c r="H352" s="134">
        <v>103217</v>
      </c>
      <c r="I352" s="134">
        <v>42468</v>
      </c>
      <c r="J352" s="134">
        <v>12377</v>
      </c>
      <c r="K352" s="134">
        <v>64610</v>
      </c>
      <c r="L352" s="235">
        <v>711697</v>
      </c>
      <c r="M352" s="134"/>
      <c r="N352" s="21"/>
      <c r="O352" s="21"/>
      <c r="P352" s="21"/>
    </row>
    <row r="353" spans="1:16" x14ac:dyDescent="0.3">
      <c r="A353" s="176" t="s">
        <v>123</v>
      </c>
      <c r="B353" s="136">
        <v>2011</v>
      </c>
      <c r="C353" s="134"/>
      <c r="D353" s="134"/>
      <c r="E353" s="138">
        <v>3</v>
      </c>
      <c r="F353" s="141">
        <v>402</v>
      </c>
      <c r="G353" s="134">
        <v>9017310</v>
      </c>
      <c r="H353" s="134">
        <v>95460</v>
      </c>
      <c r="I353" s="134">
        <v>18336</v>
      </c>
      <c r="J353" s="134">
        <v>11921</v>
      </c>
      <c r="K353" s="134">
        <v>67365</v>
      </c>
      <c r="L353" s="235">
        <v>734139</v>
      </c>
      <c r="M353" s="134"/>
      <c r="N353" s="21"/>
      <c r="O353" s="21"/>
      <c r="P353" s="21"/>
    </row>
    <row r="354" spans="1:16" x14ac:dyDescent="0.3">
      <c r="A354" s="176" t="s">
        <v>123</v>
      </c>
      <c r="B354" s="136">
        <v>2012</v>
      </c>
      <c r="C354" s="134"/>
      <c r="D354" s="134"/>
      <c r="E354" s="138">
        <v>3</v>
      </c>
      <c r="F354" s="141">
        <v>358</v>
      </c>
      <c r="G354" s="134">
        <v>9101501</v>
      </c>
      <c r="H354" s="134">
        <v>78546</v>
      </c>
      <c r="I354" s="134">
        <v>14046</v>
      </c>
      <c r="J354" s="134">
        <v>12964</v>
      </c>
      <c r="K354" s="134">
        <v>62046</v>
      </c>
      <c r="L354" s="235">
        <v>716657</v>
      </c>
      <c r="M354" s="134"/>
      <c r="N354" s="21"/>
      <c r="O354" s="21"/>
      <c r="P354" s="21"/>
    </row>
    <row r="355" spans="1:16" x14ac:dyDescent="0.3">
      <c r="A355" s="176" t="s">
        <v>123</v>
      </c>
      <c r="B355" s="136">
        <v>2013</v>
      </c>
      <c r="C355" s="134"/>
      <c r="D355" s="134"/>
      <c r="E355" s="138">
        <v>3</v>
      </c>
      <c r="F355" s="141">
        <v>365</v>
      </c>
      <c r="G355" s="134">
        <v>9165051</v>
      </c>
      <c r="H355" s="134">
        <v>63550</v>
      </c>
      <c r="I355" s="134">
        <v>8759</v>
      </c>
      <c r="J355" s="134">
        <v>17413</v>
      </c>
      <c r="K355" s="134">
        <v>54159</v>
      </c>
      <c r="L355" s="235">
        <v>796814</v>
      </c>
      <c r="M355" s="134"/>
      <c r="N355" s="21"/>
      <c r="O355" s="21"/>
      <c r="P355" s="21"/>
    </row>
    <row r="356" spans="1:16" x14ac:dyDescent="0.3">
      <c r="A356" s="176" t="s">
        <v>123</v>
      </c>
      <c r="B356" s="136">
        <v>2014</v>
      </c>
      <c r="C356" s="134"/>
      <c r="D356" s="134"/>
      <c r="E356" s="138">
        <v>3</v>
      </c>
      <c r="F356" s="141">
        <v>365</v>
      </c>
      <c r="G356" s="134">
        <v>9221762</v>
      </c>
      <c r="H356" s="134">
        <v>68466</v>
      </c>
      <c r="I356" s="134">
        <v>10483</v>
      </c>
      <c r="J356" s="134">
        <v>10715</v>
      </c>
      <c r="K356" s="134">
        <v>51083</v>
      </c>
      <c r="L356" s="235">
        <v>885660</v>
      </c>
      <c r="M356" s="134"/>
      <c r="N356" s="21"/>
      <c r="O356" s="21"/>
      <c r="P356" s="21"/>
    </row>
    <row r="357" spans="1:16" x14ac:dyDescent="0.3">
      <c r="A357" s="176" t="s">
        <v>123</v>
      </c>
      <c r="B357" s="136">
        <v>2015</v>
      </c>
      <c r="C357" s="134"/>
      <c r="D357" s="134"/>
      <c r="E357" s="138">
        <v>3</v>
      </c>
      <c r="F357" s="141">
        <v>353</v>
      </c>
      <c r="G357" s="134">
        <v>9298928</v>
      </c>
      <c r="H357" s="134">
        <v>77099</v>
      </c>
      <c r="I357" s="134">
        <v>11951</v>
      </c>
      <c r="J357" s="134">
        <v>9576</v>
      </c>
      <c r="K357" s="134">
        <v>55945</v>
      </c>
      <c r="L357" s="235">
        <v>764018</v>
      </c>
      <c r="M357" s="134"/>
      <c r="N357" s="21"/>
      <c r="O357" s="21"/>
      <c r="P357" s="21"/>
    </row>
    <row r="358" spans="1:16" x14ac:dyDescent="0.3">
      <c r="A358" s="176" t="s">
        <v>123</v>
      </c>
      <c r="B358" s="136">
        <v>2016</v>
      </c>
      <c r="C358" s="134"/>
      <c r="D358" s="134"/>
      <c r="E358" s="138">
        <v>3</v>
      </c>
      <c r="F358" s="141">
        <v>365</v>
      </c>
      <c r="G358" s="134">
        <v>9441943</v>
      </c>
      <c r="H358" s="134">
        <v>85433</v>
      </c>
      <c r="I358" s="134">
        <v>24296</v>
      </c>
      <c r="J358" s="134">
        <v>9358</v>
      </c>
      <c r="K358" s="134">
        <v>43739</v>
      </c>
      <c r="L358" s="235">
        <v>287225</v>
      </c>
      <c r="M358" s="134"/>
      <c r="N358" s="21"/>
      <c r="O358" s="21"/>
      <c r="P358" s="21"/>
    </row>
    <row r="359" spans="1:16" x14ac:dyDescent="0.3">
      <c r="A359" s="176" t="s">
        <v>123</v>
      </c>
      <c r="B359" s="136">
        <v>2017</v>
      </c>
      <c r="C359" s="134"/>
      <c r="D359" s="134"/>
      <c r="E359" s="138">
        <v>3</v>
      </c>
      <c r="F359" s="141">
        <v>446</v>
      </c>
      <c r="G359" s="134">
        <v>9570352</v>
      </c>
      <c r="H359" s="134">
        <v>130790</v>
      </c>
      <c r="I359" s="134">
        <v>43822</v>
      </c>
      <c r="J359" s="134">
        <v>8941</v>
      </c>
      <c r="K359" s="134">
        <v>37147</v>
      </c>
      <c r="L359" s="235">
        <v>263533</v>
      </c>
      <c r="M359" s="134"/>
      <c r="N359" s="21"/>
      <c r="O359" s="21"/>
      <c r="P359" s="21"/>
    </row>
    <row r="360" spans="1:16" x14ac:dyDescent="0.3">
      <c r="A360" s="233" t="s">
        <v>123</v>
      </c>
      <c r="B360" s="136">
        <v>2018</v>
      </c>
      <c r="C360" s="134"/>
      <c r="D360" s="134"/>
      <c r="E360" s="138">
        <v>3</v>
      </c>
      <c r="F360" s="141">
        <v>430</v>
      </c>
      <c r="G360" s="134">
        <v>9643951</v>
      </c>
      <c r="H360" s="134">
        <v>74592</v>
      </c>
      <c r="I360" s="134">
        <v>12763</v>
      </c>
      <c r="J360" s="134">
        <v>7939</v>
      </c>
      <c r="K360" s="134">
        <v>31262</v>
      </c>
      <c r="L360" s="235">
        <v>376651</v>
      </c>
      <c r="M360" s="134"/>
      <c r="N360" s="21"/>
      <c r="O360" s="21"/>
      <c r="P360" s="21"/>
    </row>
    <row r="361" spans="1:16" x14ac:dyDescent="0.3">
      <c r="A361" s="233" t="s">
        <v>123</v>
      </c>
      <c r="B361" s="136">
        <v>2019</v>
      </c>
      <c r="C361" s="134"/>
      <c r="D361" s="134"/>
      <c r="E361" s="138">
        <v>1</v>
      </c>
      <c r="F361" s="141">
        <v>350</v>
      </c>
      <c r="G361" s="134">
        <v>9486184</v>
      </c>
      <c r="H361" s="134">
        <v>88773</v>
      </c>
      <c r="I361" s="134">
        <v>8932</v>
      </c>
      <c r="J361" s="134">
        <v>5801</v>
      </c>
      <c r="K361" s="134">
        <v>29677</v>
      </c>
      <c r="L361" s="235">
        <v>601080</v>
      </c>
      <c r="M361" s="134"/>
      <c r="N361" s="21"/>
      <c r="O361" s="21"/>
      <c r="P361" s="21"/>
    </row>
    <row r="362" spans="1:16" ht="60.5" customHeight="1" x14ac:dyDescent="0.3">
      <c r="A362" s="177" t="s">
        <v>124</v>
      </c>
      <c r="B362" s="29">
        <v>1960</v>
      </c>
      <c r="C362" s="11">
        <f t="shared" ref="C362:N362" si="60">C122+C182+C242+C302</f>
        <v>9961044</v>
      </c>
      <c r="D362" s="11">
        <f t="shared" si="60"/>
        <v>1459930</v>
      </c>
      <c r="E362" s="11">
        <f t="shared" si="60"/>
        <v>16528</v>
      </c>
      <c r="F362" s="11">
        <f t="shared" si="60"/>
        <v>5724</v>
      </c>
      <c r="G362" s="11">
        <f t="shared" si="60"/>
        <v>19952060</v>
      </c>
      <c r="H362" s="11">
        <f t="shared" si="60"/>
        <v>149995</v>
      </c>
      <c r="I362" s="11">
        <f t="shared" si="60"/>
        <v>8121088.0800000001</v>
      </c>
      <c r="J362" s="11">
        <f t="shared" si="60"/>
        <v>1627008</v>
      </c>
      <c r="K362" s="11">
        <f t="shared" si="60"/>
        <v>86258</v>
      </c>
      <c r="L362" s="11">
        <f t="shared" si="60"/>
        <v>31952671</v>
      </c>
      <c r="M362" s="11">
        <f t="shared" si="60"/>
        <v>0</v>
      </c>
      <c r="N362" s="11">
        <f t="shared" si="60"/>
        <v>0</v>
      </c>
      <c r="O362" s="11"/>
    </row>
    <row r="363" spans="1:16" ht="60.5" customHeight="1" x14ac:dyDescent="0.3">
      <c r="A363" s="177" t="s">
        <v>124</v>
      </c>
      <c r="B363" s="29">
        <v>1961</v>
      </c>
      <c r="C363" s="11">
        <f t="shared" ref="C363:N363" si="61">C123+C183+C243+C303</f>
        <v>10005980</v>
      </c>
      <c r="D363" s="11">
        <f t="shared" si="61"/>
        <v>1547787</v>
      </c>
      <c r="E363" s="11">
        <f t="shared" si="61"/>
        <v>16002</v>
      </c>
      <c r="F363" s="11">
        <f t="shared" si="61"/>
        <v>2785</v>
      </c>
      <c r="G363" s="11">
        <f t="shared" si="61"/>
        <v>16819949</v>
      </c>
      <c r="H363" s="11">
        <f t="shared" si="61"/>
        <v>0</v>
      </c>
      <c r="I363" s="11">
        <f t="shared" si="61"/>
        <v>8855621.1490000002</v>
      </c>
      <c r="J363" s="11">
        <f t="shared" si="61"/>
        <v>1586285</v>
      </c>
      <c r="K363" s="11">
        <f t="shared" si="61"/>
        <v>0</v>
      </c>
      <c r="L363" s="11">
        <f t="shared" si="61"/>
        <v>34523737</v>
      </c>
      <c r="M363" s="11">
        <f t="shared" si="61"/>
        <v>0</v>
      </c>
      <c r="N363" s="11">
        <f t="shared" si="61"/>
        <v>434529</v>
      </c>
    </row>
    <row r="364" spans="1:16" ht="60.5" customHeight="1" x14ac:dyDescent="0.3">
      <c r="A364" s="177" t="s">
        <v>124</v>
      </c>
      <c r="B364" s="29">
        <v>1962</v>
      </c>
      <c r="C364" s="11">
        <f t="shared" ref="C364:N364" si="62">C124+C184+C244+C304</f>
        <v>10049935</v>
      </c>
      <c r="D364" s="11">
        <f t="shared" si="62"/>
        <v>1615476</v>
      </c>
      <c r="E364" s="11">
        <f t="shared" si="62"/>
        <v>17946</v>
      </c>
      <c r="F364" s="11">
        <f t="shared" si="62"/>
        <v>4005</v>
      </c>
      <c r="G364" s="11">
        <f t="shared" si="62"/>
        <v>48432954</v>
      </c>
      <c r="H364" s="11">
        <f t="shared" si="62"/>
        <v>1439171</v>
      </c>
      <c r="I364" s="11">
        <f t="shared" si="62"/>
        <v>9492977.443</v>
      </c>
      <c r="J364" s="11">
        <f t="shared" si="62"/>
        <v>1849321</v>
      </c>
      <c r="K364" s="11">
        <f t="shared" si="62"/>
        <v>2829182</v>
      </c>
      <c r="L364" s="11">
        <f t="shared" si="62"/>
        <v>48667137</v>
      </c>
      <c r="M364" s="11">
        <f t="shared" si="62"/>
        <v>0</v>
      </c>
      <c r="N364" s="11">
        <f t="shared" si="62"/>
        <v>501118</v>
      </c>
    </row>
    <row r="365" spans="1:16" ht="60.5" customHeight="1" x14ac:dyDescent="0.3">
      <c r="A365" s="177" t="s">
        <v>124</v>
      </c>
      <c r="B365" s="29">
        <v>1963</v>
      </c>
      <c r="C365" s="11">
        <f t="shared" ref="C365:N365" si="63">C125+C185+C245+C305</f>
        <v>10071715</v>
      </c>
      <c r="D365" s="11">
        <f t="shared" si="63"/>
        <v>1660197</v>
      </c>
      <c r="E365" s="11">
        <f t="shared" si="63"/>
        <v>18195</v>
      </c>
      <c r="F365" s="11">
        <f t="shared" si="63"/>
        <v>8005</v>
      </c>
      <c r="G365" s="11">
        <f t="shared" si="63"/>
        <v>52387339</v>
      </c>
      <c r="H365" s="11">
        <f t="shared" si="63"/>
        <v>1938391</v>
      </c>
      <c r="I365" s="11">
        <f t="shared" si="63"/>
        <v>12858318.948000001</v>
      </c>
      <c r="J365" s="11">
        <f t="shared" si="63"/>
        <v>1972966</v>
      </c>
      <c r="K365" s="11">
        <f t="shared" si="63"/>
        <v>3233816</v>
      </c>
      <c r="L365" s="11">
        <f t="shared" si="63"/>
        <v>52787098</v>
      </c>
      <c r="M365" s="11">
        <f t="shared" si="63"/>
        <v>0</v>
      </c>
      <c r="N365" s="11">
        <f t="shared" si="63"/>
        <v>558280</v>
      </c>
    </row>
    <row r="366" spans="1:16" ht="60.5" customHeight="1" x14ac:dyDescent="0.3">
      <c r="A366" s="177" t="s">
        <v>124</v>
      </c>
      <c r="B366" s="29">
        <v>1964</v>
      </c>
      <c r="C366" s="11">
        <f t="shared" ref="C366:N366" si="64">C126+C186+C246+C306</f>
        <v>10104179</v>
      </c>
      <c r="D366" s="11">
        <f t="shared" si="64"/>
        <v>1679376</v>
      </c>
      <c r="E366" s="11">
        <f t="shared" si="64"/>
        <v>16365</v>
      </c>
      <c r="F366" s="11">
        <f t="shared" si="64"/>
        <v>4723</v>
      </c>
      <c r="G366" s="11">
        <f t="shared" si="64"/>
        <v>27906364</v>
      </c>
      <c r="H366" s="11">
        <f t="shared" si="64"/>
        <v>679758</v>
      </c>
      <c r="I366" s="11">
        <f t="shared" si="64"/>
        <v>13264557.911</v>
      </c>
      <c r="J366" s="11">
        <f t="shared" si="64"/>
        <v>2057988</v>
      </c>
      <c r="K366" s="11">
        <f t="shared" si="64"/>
        <v>90301</v>
      </c>
      <c r="L366" s="11">
        <f t="shared" si="64"/>
        <v>49630977</v>
      </c>
      <c r="M366" s="11">
        <f t="shared" si="64"/>
        <v>0</v>
      </c>
      <c r="N366" s="11">
        <f t="shared" si="64"/>
        <v>602746</v>
      </c>
    </row>
    <row r="367" spans="1:16" ht="60.5" customHeight="1" x14ac:dyDescent="0.3">
      <c r="A367" s="177" t="s">
        <v>124</v>
      </c>
      <c r="B367" s="29">
        <v>1965</v>
      </c>
      <c r="C367" s="11">
        <f t="shared" ref="C367:N367" si="65">C127+C187+C247+C307</f>
        <v>10135490</v>
      </c>
      <c r="D367" s="11">
        <f t="shared" si="65"/>
        <v>1676432</v>
      </c>
      <c r="E367" s="11">
        <f t="shared" si="65"/>
        <v>16044</v>
      </c>
      <c r="F367" s="11">
        <f t="shared" si="65"/>
        <v>3930</v>
      </c>
      <c r="G367" s="11">
        <f t="shared" si="65"/>
        <v>25367244</v>
      </c>
      <c r="H367" s="11">
        <f t="shared" si="65"/>
        <v>455145</v>
      </c>
      <c r="I367" s="11">
        <f t="shared" si="65"/>
        <v>11479688.749</v>
      </c>
      <c r="J367" s="11">
        <f t="shared" si="65"/>
        <v>2747698</v>
      </c>
      <c r="K367" s="11">
        <f t="shared" si="65"/>
        <v>0</v>
      </c>
      <c r="L367" s="11">
        <f t="shared" si="65"/>
        <v>53614306</v>
      </c>
      <c r="M367" s="11">
        <f t="shared" si="65"/>
        <v>0</v>
      </c>
      <c r="N367" s="11">
        <f t="shared" si="65"/>
        <v>622309</v>
      </c>
    </row>
    <row r="368" spans="1:16" ht="60.5" customHeight="1" x14ac:dyDescent="0.3">
      <c r="A368" s="177" t="s">
        <v>124</v>
      </c>
      <c r="B368" s="29">
        <v>1966</v>
      </c>
      <c r="C368" s="11">
        <f t="shared" ref="C368:N368" si="66">C128+C188+C248+C308</f>
        <v>10160380</v>
      </c>
      <c r="D368" s="11">
        <f t="shared" si="66"/>
        <v>1650101</v>
      </c>
      <c r="E368" s="11">
        <f t="shared" si="66"/>
        <v>16110</v>
      </c>
      <c r="F368" s="11">
        <f t="shared" si="66"/>
        <v>0</v>
      </c>
      <c r="G368" s="11">
        <f t="shared" si="66"/>
        <v>27597199</v>
      </c>
      <c r="H368" s="11">
        <f t="shared" si="66"/>
        <v>178051</v>
      </c>
      <c r="I368" s="11">
        <f t="shared" si="66"/>
        <v>16687714.620999999</v>
      </c>
      <c r="J368" s="11">
        <f t="shared" si="66"/>
        <v>2995400</v>
      </c>
      <c r="K368" s="11">
        <f t="shared" si="66"/>
        <v>0</v>
      </c>
      <c r="L368" s="11">
        <f t="shared" si="66"/>
        <v>55702597</v>
      </c>
      <c r="M368" s="11">
        <f t="shared" si="66"/>
        <v>0</v>
      </c>
      <c r="N368" s="11">
        <f t="shared" si="66"/>
        <v>623960</v>
      </c>
    </row>
    <row r="369" spans="1:14" ht="60.5" customHeight="1" x14ac:dyDescent="0.3">
      <c r="A369" s="177" t="s">
        <v>124</v>
      </c>
      <c r="B369" s="29">
        <v>1967</v>
      </c>
      <c r="C369" s="11">
        <f t="shared" ref="C369:N369" si="67">C129+C189+C249+C309</f>
        <v>10196926</v>
      </c>
      <c r="D369" s="11">
        <f t="shared" si="67"/>
        <v>1610585</v>
      </c>
      <c r="E369" s="11">
        <f t="shared" si="67"/>
        <v>15919</v>
      </c>
      <c r="F369" s="11">
        <f t="shared" si="67"/>
        <v>6841</v>
      </c>
      <c r="G369" s="11">
        <f t="shared" si="67"/>
        <v>29642535</v>
      </c>
      <c r="H369" s="11">
        <f t="shared" si="67"/>
        <v>700298</v>
      </c>
      <c r="I369" s="11">
        <f t="shared" si="67"/>
        <v>13682946.334000001</v>
      </c>
      <c r="J369" s="11">
        <f t="shared" si="67"/>
        <v>2227453</v>
      </c>
      <c r="K369" s="11">
        <f t="shared" si="67"/>
        <v>16694560</v>
      </c>
      <c r="L369" s="11">
        <f t="shared" si="67"/>
        <v>57195678</v>
      </c>
      <c r="M369" s="11">
        <f t="shared" si="67"/>
        <v>0</v>
      </c>
      <c r="N369" s="11">
        <f t="shared" si="67"/>
        <v>624849</v>
      </c>
    </row>
    <row r="370" spans="1:14" ht="60.5" customHeight="1" x14ac:dyDescent="0.3">
      <c r="A370" s="177" t="s">
        <v>124</v>
      </c>
      <c r="B370" s="29">
        <v>1968</v>
      </c>
      <c r="C370" s="11">
        <f t="shared" ref="C370:N370" si="68">C130+C190+C250+C310</f>
        <v>10236282</v>
      </c>
      <c r="D370" s="11">
        <f t="shared" si="68"/>
        <v>1558738</v>
      </c>
      <c r="E370" s="11">
        <f t="shared" si="68"/>
        <v>17525</v>
      </c>
      <c r="F370" s="11">
        <f t="shared" si="68"/>
        <v>9462</v>
      </c>
      <c r="G370" s="11">
        <f t="shared" si="68"/>
        <v>56831012</v>
      </c>
      <c r="H370" s="11">
        <f t="shared" si="68"/>
        <v>2638925</v>
      </c>
      <c r="I370" s="11">
        <f t="shared" si="68"/>
        <v>10392307.523</v>
      </c>
      <c r="J370" s="11">
        <f t="shared" si="68"/>
        <v>2242499</v>
      </c>
      <c r="K370" s="11">
        <f t="shared" si="68"/>
        <v>16788007</v>
      </c>
      <c r="L370" s="11">
        <f t="shared" si="68"/>
        <v>62618396</v>
      </c>
      <c r="M370" s="11">
        <f t="shared" si="68"/>
        <v>0</v>
      </c>
      <c r="N370" s="11">
        <f t="shared" si="68"/>
        <v>614175</v>
      </c>
    </row>
    <row r="371" spans="1:14" ht="60.5" customHeight="1" x14ac:dyDescent="0.3">
      <c r="A371" s="177" t="s">
        <v>124</v>
      </c>
      <c r="B371" s="29">
        <v>1969</v>
      </c>
      <c r="C371" s="11">
        <f t="shared" ref="C371:N371" si="69">C131+C191+C251+C311</f>
        <v>10275000</v>
      </c>
      <c r="D371" s="11">
        <f t="shared" si="69"/>
        <v>1482974</v>
      </c>
      <c r="E371" s="11">
        <f t="shared" si="69"/>
        <v>15622</v>
      </c>
      <c r="F371" s="11">
        <f t="shared" si="69"/>
        <v>6632</v>
      </c>
      <c r="G371" s="11">
        <f t="shared" si="69"/>
        <v>38953651</v>
      </c>
      <c r="H371" s="11">
        <f t="shared" si="69"/>
        <v>1959150</v>
      </c>
      <c r="I371" s="11">
        <f t="shared" si="69"/>
        <v>10935711.064999999</v>
      </c>
      <c r="J371" s="11">
        <f t="shared" si="69"/>
        <v>2233101</v>
      </c>
      <c r="K371" s="11">
        <f t="shared" si="69"/>
        <v>16775677</v>
      </c>
      <c r="L371" s="11">
        <f t="shared" si="69"/>
        <v>58412343</v>
      </c>
      <c r="M371" s="11">
        <f t="shared" si="69"/>
        <v>0</v>
      </c>
      <c r="N371" s="11">
        <f t="shared" si="69"/>
        <v>597539</v>
      </c>
    </row>
    <row r="372" spans="1:14" ht="60.5" customHeight="1" x14ac:dyDescent="0.3">
      <c r="A372" s="177" t="s">
        <v>124</v>
      </c>
      <c r="B372" s="37">
        <v>1970</v>
      </c>
      <c r="C372" s="11">
        <f t="shared" ref="C372:N372" si="70">C132+C192+C252+C312</f>
        <v>10322099</v>
      </c>
      <c r="D372" s="11">
        <f t="shared" si="70"/>
        <v>1408689</v>
      </c>
      <c r="E372" s="11">
        <f t="shared" si="70"/>
        <v>17441</v>
      </c>
      <c r="F372" s="11">
        <f t="shared" si="70"/>
        <v>14341</v>
      </c>
      <c r="G372" s="11">
        <f t="shared" si="70"/>
        <v>68935089</v>
      </c>
      <c r="H372" s="11">
        <f t="shared" si="70"/>
        <v>3682186</v>
      </c>
      <c r="I372" s="11">
        <f t="shared" si="70"/>
        <v>12532818.248</v>
      </c>
      <c r="J372" s="11">
        <f t="shared" si="70"/>
        <v>2629714</v>
      </c>
      <c r="K372" s="11">
        <f t="shared" si="70"/>
        <v>23672617</v>
      </c>
      <c r="L372" s="11">
        <f t="shared" si="70"/>
        <v>64157577</v>
      </c>
      <c r="M372" s="11">
        <f t="shared" si="70"/>
        <v>0</v>
      </c>
      <c r="N372" s="11">
        <f t="shared" si="70"/>
        <v>586268</v>
      </c>
    </row>
    <row r="373" spans="1:14" ht="60.5" customHeight="1" x14ac:dyDescent="0.3">
      <c r="A373" s="177" t="s">
        <v>124</v>
      </c>
      <c r="B373" s="38">
        <v>1971</v>
      </c>
      <c r="C373" s="11">
        <f t="shared" ref="C373:N373" si="71">C133+C193+C253+C313</f>
        <v>10352000</v>
      </c>
      <c r="D373" s="11">
        <f t="shared" si="71"/>
        <v>1349284</v>
      </c>
      <c r="E373" s="11">
        <f t="shared" si="71"/>
        <v>15049</v>
      </c>
      <c r="F373" s="11">
        <f t="shared" si="71"/>
        <v>11934</v>
      </c>
      <c r="G373" s="11">
        <f t="shared" si="71"/>
        <v>60312427</v>
      </c>
      <c r="H373" s="11">
        <f t="shared" si="71"/>
        <v>2941756</v>
      </c>
      <c r="I373" s="11">
        <f t="shared" si="71"/>
        <v>13495809.888</v>
      </c>
      <c r="J373" s="11">
        <f t="shared" si="71"/>
        <v>2522045</v>
      </c>
      <c r="K373" s="11">
        <f t="shared" si="71"/>
        <v>22988541</v>
      </c>
      <c r="L373" s="11">
        <f t="shared" si="71"/>
        <v>62149669</v>
      </c>
      <c r="M373" s="11">
        <f t="shared" si="71"/>
        <v>0</v>
      </c>
      <c r="N373" s="11">
        <f t="shared" si="71"/>
        <v>581909</v>
      </c>
    </row>
    <row r="374" spans="1:14" ht="60.5" customHeight="1" x14ac:dyDescent="0.3">
      <c r="A374" s="177" t="s">
        <v>124</v>
      </c>
      <c r="B374" s="39">
        <v>1972</v>
      </c>
      <c r="C374" s="11">
        <f t="shared" ref="C374:N374" si="72">C134+C194+C254+C314</f>
        <v>10378000</v>
      </c>
      <c r="D374" s="11">
        <f t="shared" si="72"/>
        <v>1298766</v>
      </c>
      <c r="E374" s="11">
        <f t="shared" si="72"/>
        <v>14786</v>
      </c>
      <c r="F374" s="11">
        <f t="shared" si="72"/>
        <v>12162</v>
      </c>
      <c r="G374" s="11">
        <f t="shared" si="72"/>
        <v>62498967</v>
      </c>
      <c r="H374" s="11">
        <f t="shared" si="72"/>
        <v>2864179</v>
      </c>
      <c r="I374" s="11">
        <f t="shared" si="72"/>
        <v>13680846.538000001</v>
      </c>
      <c r="J374" s="11">
        <f t="shared" si="72"/>
        <v>3234356</v>
      </c>
      <c r="K374" s="11">
        <f t="shared" si="72"/>
        <v>23334627</v>
      </c>
      <c r="L374" s="11">
        <f t="shared" si="72"/>
        <v>64279009</v>
      </c>
      <c r="M374" s="11">
        <f t="shared" si="72"/>
        <v>0</v>
      </c>
      <c r="N374" s="11">
        <f t="shared" si="72"/>
        <v>587153</v>
      </c>
    </row>
    <row r="375" spans="1:14" ht="60.5" customHeight="1" x14ac:dyDescent="0.3">
      <c r="A375" s="177" t="s">
        <v>124</v>
      </c>
      <c r="B375" s="67">
        <v>1973</v>
      </c>
      <c r="C375" s="11">
        <f t="shared" ref="C375:N375" si="73">C135+C195+C255+C315</f>
        <v>10410500</v>
      </c>
      <c r="D375" s="11">
        <f t="shared" si="73"/>
        <v>1262708</v>
      </c>
      <c r="E375" s="11">
        <f t="shared" si="73"/>
        <v>14253</v>
      </c>
      <c r="F375" s="11">
        <f t="shared" si="73"/>
        <v>12375</v>
      </c>
      <c r="G375" s="11">
        <f t="shared" si="73"/>
        <v>64359670</v>
      </c>
      <c r="H375" s="11">
        <f t="shared" si="73"/>
        <v>3310064</v>
      </c>
      <c r="I375" s="11">
        <f t="shared" si="73"/>
        <v>16973966.392000001</v>
      </c>
      <c r="J375" s="11">
        <f t="shared" si="73"/>
        <v>3136967</v>
      </c>
      <c r="K375" s="11">
        <f t="shared" si="73"/>
        <v>22739772</v>
      </c>
      <c r="L375" s="11">
        <f t="shared" si="73"/>
        <v>63260302</v>
      </c>
      <c r="M375" s="11">
        <f t="shared" si="73"/>
        <v>0</v>
      </c>
      <c r="N375" s="11">
        <f t="shared" si="73"/>
        <v>586209</v>
      </c>
    </row>
    <row r="376" spans="1:14" ht="60.5" customHeight="1" x14ac:dyDescent="0.3">
      <c r="A376" s="177" t="s">
        <v>124</v>
      </c>
      <c r="B376" s="40">
        <v>1974</v>
      </c>
      <c r="C376" s="11">
        <f t="shared" ref="C376:N376" si="74">C136+C196+C256+C316</f>
        <v>10441900</v>
      </c>
      <c r="D376" s="11">
        <f t="shared" si="74"/>
        <v>1442700</v>
      </c>
      <c r="E376" s="11">
        <f t="shared" si="74"/>
        <v>15601</v>
      </c>
      <c r="F376" s="11">
        <f t="shared" si="74"/>
        <v>14961</v>
      </c>
      <c r="G376" s="11">
        <f t="shared" si="74"/>
        <v>90582440</v>
      </c>
      <c r="H376" s="11">
        <f t="shared" si="74"/>
        <v>4761723</v>
      </c>
      <c r="I376" s="11">
        <f t="shared" si="74"/>
        <v>21529765.261999998</v>
      </c>
      <c r="J376" s="11">
        <f t="shared" si="74"/>
        <v>3353273</v>
      </c>
      <c r="K376" s="11">
        <f t="shared" si="74"/>
        <v>24985997</v>
      </c>
      <c r="L376" s="11">
        <f t="shared" si="74"/>
        <v>67760053</v>
      </c>
      <c r="M376" s="11">
        <f t="shared" si="74"/>
        <v>0</v>
      </c>
      <c r="N376" s="11">
        <f t="shared" si="74"/>
        <v>595864</v>
      </c>
    </row>
    <row r="377" spans="1:14" ht="60.5" customHeight="1" x14ac:dyDescent="0.3">
      <c r="A377" s="177" t="s">
        <v>124</v>
      </c>
      <c r="B377" s="40">
        <v>1975</v>
      </c>
      <c r="C377" s="11">
        <f t="shared" ref="C377:N377" si="75">C137+C197+C257+C317</f>
        <v>10501200</v>
      </c>
      <c r="D377" s="11">
        <f t="shared" si="75"/>
        <v>1434917</v>
      </c>
      <c r="E377" s="11">
        <f t="shared" si="75"/>
        <v>13603</v>
      </c>
      <c r="F377" s="11">
        <f t="shared" si="75"/>
        <v>12603</v>
      </c>
      <c r="G377" s="11">
        <f t="shared" si="75"/>
        <v>69693329</v>
      </c>
      <c r="H377" s="11">
        <f t="shared" si="75"/>
        <v>3777203</v>
      </c>
      <c r="I377" s="11">
        <f t="shared" si="75"/>
        <v>27770191.638999999</v>
      </c>
      <c r="J377" s="11">
        <f t="shared" si="75"/>
        <v>3112848</v>
      </c>
      <c r="K377" s="11">
        <f t="shared" si="75"/>
        <v>22569168</v>
      </c>
      <c r="L377" s="11">
        <f t="shared" si="75"/>
        <v>62238361</v>
      </c>
      <c r="M377" s="11">
        <f t="shared" si="75"/>
        <v>0</v>
      </c>
      <c r="N377" s="11">
        <f t="shared" si="75"/>
        <v>588737</v>
      </c>
    </row>
    <row r="378" spans="1:14" ht="60.5" customHeight="1" x14ac:dyDescent="0.3">
      <c r="A378" s="177" t="s">
        <v>124</v>
      </c>
      <c r="B378" s="40">
        <v>1976</v>
      </c>
      <c r="C378" s="11">
        <f t="shared" ref="C378:N378" si="76">C138+C198+C258+C318</f>
        <v>10563100</v>
      </c>
      <c r="D378" s="11">
        <f t="shared" si="76"/>
        <v>1435155</v>
      </c>
      <c r="E378" s="11">
        <f t="shared" si="76"/>
        <v>14586</v>
      </c>
      <c r="F378" s="11">
        <f t="shared" si="76"/>
        <v>13123</v>
      </c>
      <c r="G378" s="11">
        <f t="shared" si="76"/>
        <v>72966105</v>
      </c>
      <c r="H378" s="11">
        <f t="shared" si="76"/>
        <v>3860952</v>
      </c>
      <c r="I378" s="11">
        <f t="shared" si="76"/>
        <v>29597879.927999999</v>
      </c>
      <c r="J378" s="11">
        <f t="shared" si="76"/>
        <v>3112857</v>
      </c>
      <c r="K378" s="11">
        <f t="shared" si="76"/>
        <v>22826947</v>
      </c>
      <c r="L378" s="11">
        <f t="shared" si="76"/>
        <v>66508268</v>
      </c>
      <c r="M378" s="11">
        <f t="shared" si="76"/>
        <v>0</v>
      </c>
      <c r="N378" s="11">
        <f t="shared" si="76"/>
        <v>602804</v>
      </c>
    </row>
    <row r="379" spans="1:14" ht="60.5" customHeight="1" x14ac:dyDescent="0.3">
      <c r="A379" s="177" t="s">
        <v>124</v>
      </c>
      <c r="B379" s="40">
        <v>1977</v>
      </c>
      <c r="C379" s="11">
        <f t="shared" ref="C379:N379" si="77">C139+C199+C259+C319</f>
        <v>10615200</v>
      </c>
      <c r="D379" s="11">
        <f t="shared" si="77"/>
        <v>1445329</v>
      </c>
      <c r="E379" s="11">
        <f t="shared" si="77"/>
        <v>15278</v>
      </c>
      <c r="F379" s="11">
        <f t="shared" si="77"/>
        <v>14252</v>
      </c>
      <c r="G379" s="11">
        <f t="shared" si="77"/>
        <v>77550040</v>
      </c>
      <c r="H379" s="11">
        <f t="shared" si="77"/>
        <v>4341700</v>
      </c>
      <c r="I379" s="11">
        <f t="shared" si="77"/>
        <v>35245899.935999997</v>
      </c>
      <c r="J379" s="11">
        <f t="shared" si="77"/>
        <v>3291100</v>
      </c>
      <c r="K379" s="11">
        <f t="shared" si="77"/>
        <v>22450075</v>
      </c>
      <c r="L379" s="11">
        <f t="shared" si="77"/>
        <v>66242838</v>
      </c>
      <c r="M379" s="11">
        <f t="shared" si="77"/>
        <v>0</v>
      </c>
      <c r="N379" s="11">
        <f t="shared" si="77"/>
        <v>618502</v>
      </c>
    </row>
    <row r="380" spans="1:14" ht="60.5" customHeight="1" x14ac:dyDescent="0.3">
      <c r="A380" s="177" t="s">
        <v>124</v>
      </c>
      <c r="B380" s="41">
        <v>1978</v>
      </c>
      <c r="C380" s="11">
        <f t="shared" ref="C380:N380" si="78">C140+C200+C260+C320</f>
        <v>10660100</v>
      </c>
      <c r="D380" s="11">
        <f t="shared" si="78"/>
        <v>1456162</v>
      </c>
      <c r="E380" s="11">
        <f t="shared" si="78"/>
        <v>16825</v>
      </c>
      <c r="F380" s="11">
        <f t="shared" si="78"/>
        <v>16994</v>
      </c>
      <c r="G380" s="11">
        <f t="shared" si="78"/>
        <v>110714741</v>
      </c>
      <c r="H380" s="11">
        <f t="shared" si="78"/>
        <v>5962011</v>
      </c>
      <c r="I380" s="11">
        <f t="shared" si="78"/>
        <v>35963616.704000004</v>
      </c>
      <c r="J380" s="11">
        <f t="shared" si="78"/>
        <v>3541220</v>
      </c>
      <c r="K380" s="11">
        <f t="shared" si="78"/>
        <v>24757134</v>
      </c>
      <c r="L380" s="11">
        <f t="shared" si="78"/>
        <v>74209410</v>
      </c>
      <c r="M380" s="11">
        <f t="shared" si="78"/>
        <v>0</v>
      </c>
      <c r="N380" s="11">
        <f t="shared" si="78"/>
        <v>626696</v>
      </c>
    </row>
    <row r="381" spans="1:14" ht="60.5" customHeight="1" x14ac:dyDescent="0.3">
      <c r="A381" s="177" t="s">
        <v>124</v>
      </c>
      <c r="B381" s="41">
        <v>1979</v>
      </c>
      <c r="C381" s="11">
        <f t="shared" ref="C381:N381" si="79">C141+C201+C261+C321</f>
        <v>10687600</v>
      </c>
      <c r="D381" s="11">
        <f t="shared" si="79"/>
        <v>1470592</v>
      </c>
      <c r="E381" s="11">
        <f t="shared" si="79"/>
        <v>15015</v>
      </c>
      <c r="F381" s="11">
        <f t="shared" si="79"/>
        <v>15181</v>
      </c>
      <c r="G381" s="11">
        <f t="shared" si="79"/>
        <v>87656610</v>
      </c>
      <c r="H381" s="11">
        <f t="shared" si="79"/>
        <v>4958696</v>
      </c>
      <c r="I381" s="11">
        <f t="shared" si="79"/>
        <v>38316424.850000001</v>
      </c>
      <c r="J381" s="11">
        <f t="shared" si="79"/>
        <v>3327139</v>
      </c>
      <c r="K381" s="11">
        <f t="shared" si="79"/>
        <v>22435251</v>
      </c>
      <c r="L381" s="11">
        <f t="shared" si="79"/>
        <v>65326224</v>
      </c>
      <c r="M381" s="11">
        <f t="shared" si="79"/>
        <v>0</v>
      </c>
      <c r="N381" s="11">
        <f t="shared" si="79"/>
        <v>646771</v>
      </c>
    </row>
    <row r="382" spans="1:14" ht="60.5" customHeight="1" x14ac:dyDescent="0.3">
      <c r="A382" s="177" t="s">
        <v>124</v>
      </c>
      <c r="B382" s="41">
        <v>1980</v>
      </c>
      <c r="C382" s="11">
        <f t="shared" ref="C382:N382" si="80">C142+C202+C262+C322</f>
        <v>10709463</v>
      </c>
      <c r="D382" s="11">
        <f t="shared" si="80"/>
        <v>1492261</v>
      </c>
      <c r="E382" s="11">
        <f t="shared" si="80"/>
        <v>14884</v>
      </c>
      <c r="F382" s="11">
        <f t="shared" si="80"/>
        <v>15501</v>
      </c>
      <c r="G382" s="11">
        <f t="shared" si="80"/>
        <v>91991972</v>
      </c>
      <c r="H382" s="11">
        <f t="shared" si="80"/>
        <v>5061055</v>
      </c>
      <c r="I382" s="11">
        <f t="shared" si="80"/>
        <v>35631221.726999998</v>
      </c>
      <c r="J382" s="11">
        <f t="shared" si="80"/>
        <v>3336978</v>
      </c>
      <c r="K382" s="11">
        <f t="shared" si="80"/>
        <v>22229129</v>
      </c>
      <c r="L382" s="11">
        <f t="shared" si="80"/>
        <v>64828397</v>
      </c>
      <c r="M382" s="11">
        <f t="shared" si="80"/>
        <v>0</v>
      </c>
      <c r="N382" s="11">
        <f t="shared" si="80"/>
        <v>659647</v>
      </c>
    </row>
    <row r="383" spans="1:14" ht="60.5" customHeight="1" x14ac:dyDescent="0.3">
      <c r="A383" s="177" t="s">
        <v>124</v>
      </c>
      <c r="B383" s="41">
        <v>1981</v>
      </c>
      <c r="C383" s="11">
        <f t="shared" ref="C383:N383" si="81">C143+C203+C263+C323</f>
        <v>10712800</v>
      </c>
      <c r="D383" s="11">
        <f t="shared" si="81"/>
        <v>1532181</v>
      </c>
      <c r="E383" s="11">
        <f t="shared" si="81"/>
        <v>14753</v>
      </c>
      <c r="F383" s="11">
        <f t="shared" si="81"/>
        <v>15402</v>
      </c>
      <c r="G383" s="11">
        <f t="shared" si="81"/>
        <v>95190371</v>
      </c>
      <c r="H383" s="11">
        <f t="shared" si="81"/>
        <v>4488810</v>
      </c>
      <c r="I383" s="11">
        <f t="shared" si="81"/>
        <v>44480133.619999997</v>
      </c>
      <c r="J383" s="11">
        <f t="shared" si="81"/>
        <v>3333590</v>
      </c>
      <c r="K383" s="11">
        <f t="shared" si="81"/>
        <v>22247373</v>
      </c>
      <c r="L383" s="11">
        <f t="shared" si="81"/>
        <v>63578996</v>
      </c>
      <c r="M383" s="11">
        <f t="shared" si="81"/>
        <v>0</v>
      </c>
      <c r="N383" s="11">
        <f t="shared" si="81"/>
        <v>678336</v>
      </c>
    </row>
    <row r="384" spans="1:14" ht="60.5" customHeight="1" x14ac:dyDescent="0.3">
      <c r="A384" s="177" t="s">
        <v>124</v>
      </c>
      <c r="B384" s="41">
        <v>1982</v>
      </c>
      <c r="C384" s="11">
        <f t="shared" ref="C384:N384" si="82">C144+C204+C264+C324</f>
        <v>10710900</v>
      </c>
      <c r="D384" s="11">
        <f t="shared" si="82"/>
        <v>1592800</v>
      </c>
      <c r="E384" s="11">
        <f t="shared" si="82"/>
        <v>14426</v>
      </c>
      <c r="F384" s="11">
        <f t="shared" si="82"/>
        <v>14725</v>
      </c>
      <c r="G384" s="11">
        <f t="shared" si="82"/>
        <v>99355354</v>
      </c>
      <c r="H384" s="11">
        <f t="shared" si="82"/>
        <v>4530171</v>
      </c>
      <c r="I384" s="11">
        <f t="shared" si="82"/>
        <v>46303111.311999999</v>
      </c>
      <c r="J384" s="11">
        <f t="shared" si="82"/>
        <v>3426912</v>
      </c>
      <c r="K384" s="11">
        <f t="shared" si="82"/>
        <v>21964068</v>
      </c>
      <c r="L384" s="11">
        <f t="shared" si="82"/>
        <v>63074380</v>
      </c>
      <c r="M384" s="11">
        <f t="shared" si="82"/>
        <v>0</v>
      </c>
      <c r="N384" s="11">
        <f t="shared" si="82"/>
        <v>684117</v>
      </c>
    </row>
    <row r="385" spans="1:14" ht="60.5" customHeight="1" x14ac:dyDescent="0.3">
      <c r="A385" s="177" t="s">
        <v>124</v>
      </c>
      <c r="B385" s="41">
        <v>1983</v>
      </c>
      <c r="C385" s="11">
        <f t="shared" ref="C385:N385" si="83">C145+C205+C265+C325</f>
        <v>10700200</v>
      </c>
      <c r="D385" s="11">
        <f t="shared" si="83"/>
        <v>1643669</v>
      </c>
      <c r="E385" s="11">
        <f t="shared" si="83"/>
        <v>14126</v>
      </c>
      <c r="F385" s="11">
        <f t="shared" si="83"/>
        <v>15231</v>
      </c>
      <c r="G385" s="11">
        <f t="shared" si="83"/>
        <v>103118486</v>
      </c>
      <c r="H385" s="11">
        <f t="shared" si="83"/>
        <v>4756197</v>
      </c>
      <c r="I385" s="11">
        <f t="shared" si="83"/>
        <v>53973742.931000002</v>
      </c>
      <c r="J385" s="11">
        <f t="shared" si="83"/>
        <v>3500988</v>
      </c>
      <c r="K385" s="11">
        <f t="shared" si="83"/>
        <v>22116273</v>
      </c>
      <c r="L385" s="11">
        <f t="shared" si="83"/>
        <v>63627515</v>
      </c>
      <c r="M385" s="11">
        <f t="shared" si="83"/>
        <v>0</v>
      </c>
      <c r="N385" s="11">
        <f t="shared" si="83"/>
        <v>708591</v>
      </c>
    </row>
    <row r="386" spans="1:14" ht="60.5" customHeight="1" x14ac:dyDescent="0.3">
      <c r="A386" s="177" t="s">
        <v>124</v>
      </c>
      <c r="B386" s="41">
        <v>1984</v>
      </c>
      <c r="C386" s="11">
        <f t="shared" ref="C386:N386" si="84">C146+C206+C266+C326</f>
        <v>10678800</v>
      </c>
      <c r="D386" s="11">
        <f t="shared" si="84"/>
        <v>1683156</v>
      </c>
      <c r="E386" s="11">
        <f t="shared" si="84"/>
        <v>13440</v>
      </c>
      <c r="F386" s="11">
        <f t="shared" si="84"/>
        <v>15436</v>
      </c>
      <c r="G386" s="11">
        <f t="shared" si="84"/>
        <v>104906905</v>
      </c>
      <c r="H386" s="11">
        <f t="shared" si="84"/>
        <v>2241748</v>
      </c>
      <c r="I386" s="11">
        <f t="shared" si="84"/>
        <v>48404000.987000003</v>
      </c>
      <c r="J386" s="11">
        <f t="shared" si="84"/>
        <v>3381408</v>
      </c>
      <c r="K386" s="11">
        <f t="shared" si="84"/>
        <v>23086801</v>
      </c>
      <c r="L386" s="11">
        <f t="shared" si="84"/>
        <v>63412907</v>
      </c>
      <c r="M386" s="11">
        <f t="shared" si="84"/>
        <v>0</v>
      </c>
      <c r="N386" s="11">
        <f t="shared" si="84"/>
        <v>0</v>
      </c>
    </row>
    <row r="387" spans="1:14" ht="60.5" customHeight="1" x14ac:dyDescent="0.3">
      <c r="A387" s="177" t="s">
        <v>124</v>
      </c>
      <c r="B387" s="41">
        <v>1985</v>
      </c>
      <c r="C387" s="11">
        <f t="shared" ref="C387:N387" si="85">C147+C207+C267+C327</f>
        <v>10657400</v>
      </c>
      <c r="D387" s="11">
        <f t="shared" si="85"/>
        <v>1710287</v>
      </c>
      <c r="E387" s="11">
        <f t="shared" si="85"/>
        <v>13750</v>
      </c>
      <c r="F387" s="11">
        <f t="shared" si="85"/>
        <v>15623</v>
      </c>
      <c r="G387" s="11">
        <f t="shared" si="85"/>
        <v>371802989</v>
      </c>
      <c r="H387" s="11">
        <f t="shared" si="85"/>
        <v>4999423</v>
      </c>
      <c r="I387" s="11">
        <f t="shared" si="85"/>
        <v>57824820.850000001</v>
      </c>
      <c r="J387" s="11">
        <f t="shared" si="85"/>
        <v>3487177</v>
      </c>
      <c r="K387" s="11">
        <f t="shared" si="85"/>
        <v>23441999</v>
      </c>
      <c r="L387" s="11">
        <f t="shared" si="85"/>
        <v>64476857</v>
      </c>
      <c r="M387" s="11">
        <f t="shared" si="85"/>
        <v>0</v>
      </c>
      <c r="N387" s="11">
        <f t="shared" si="85"/>
        <v>778535</v>
      </c>
    </row>
    <row r="388" spans="1:14" ht="60.5" customHeight="1" x14ac:dyDescent="0.3">
      <c r="A388" s="177" t="s">
        <v>124</v>
      </c>
      <c r="B388" s="41">
        <v>1986</v>
      </c>
      <c r="C388" s="11">
        <f t="shared" ref="C388:N388" si="86">C148+C208+C268+C328</f>
        <v>10640000</v>
      </c>
      <c r="D388" s="11">
        <f t="shared" si="86"/>
        <v>1723544</v>
      </c>
      <c r="E388" s="11">
        <f t="shared" si="86"/>
        <v>13362</v>
      </c>
      <c r="F388" s="11">
        <f t="shared" si="86"/>
        <v>15317</v>
      </c>
      <c r="G388" s="11">
        <f t="shared" si="86"/>
        <v>113662972</v>
      </c>
      <c r="H388" s="11">
        <f t="shared" si="86"/>
        <v>5595685</v>
      </c>
      <c r="I388" s="11">
        <f t="shared" si="86"/>
        <v>64016643.380000003</v>
      </c>
      <c r="J388" s="11">
        <f t="shared" si="86"/>
        <v>3485356</v>
      </c>
      <c r="K388" s="11">
        <f t="shared" si="86"/>
        <v>23246690</v>
      </c>
      <c r="L388" s="11">
        <f t="shared" si="86"/>
        <v>63877784</v>
      </c>
      <c r="M388" s="11">
        <f t="shared" si="86"/>
        <v>0</v>
      </c>
      <c r="N388" s="11">
        <f t="shared" si="86"/>
        <v>764027</v>
      </c>
    </row>
    <row r="389" spans="1:14" ht="60.5" customHeight="1" x14ac:dyDescent="0.3">
      <c r="A389" s="177" t="s">
        <v>124</v>
      </c>
      <c r="B389" s="41">
        <v>1987</v>
      </c>
      <c r="C389" s="11">
        <f t="shared" ref="C389:N389" si="87">C149+C209+C269+C329</f>
        <v>10621100</v>
      </c>
      <c r="D389" s="11">
        <f t="shared" si="87"/>
        <v>1724587</v>
      </c>
      <c r="E389" s="11">
        <f t="shared" si="87"/>
        <v>12882</v>
      </c>
      <c r="F389" s="11">
        <f t="shared" si="87"/>
        <v>14663</v>
      </c>
      <c r="G389" s="11">
        <f t="shared" si="87"/>
        <v>114191420</v>
      </c>
      <c r="H389" s="11">
        <f t="shared" si="87"/>
        <v>4658311</v>
      </c>
      <c r="I389" s="11">
        <f t="shared" si="87"/>
        <v>61409712.990999997</v>
      </c>
      <c r="J389" s="11">
        <f t="shared" si="87"/>
        <v>3370261</v>
      </c>
      <c r="K389" s="11">
        <f t="shared" si="87"/>
        <v>22775576</v>
      </c>
      <c r="L389" s="11">
        <f t="shared" si="87"/>
        <v>63638367</v>
      </c>
      <c r="M389" s="11">
        <f t="shared" si="87"/>
        <v>0</v>
      </c>
      <c r="N389" s="11">
        <f t="shared" si="87"/>
        <v>760285</v>
      </c>
    </row>
    <row r="390" spans="1:14" ht="60.5" customHeight="1" x14ac:dyDescent="0.3">
      <c r="A390" s="177" t="s">
        <v>124</v>
      </c>
      <c r="B390" s="41">
        <v>1988</v>
      </c>
      <c r="C390" s="11">
        <f t="shared" ref="C390:N390" si="88">C150+C210+C270+C330</f>
        <v>10604400</v>
      </c>
      <c r="D390" s="11">
        <f t="shared" si="88"/>
        <v>1708606</v>
      </c>
      <c r="E390" s="11">
        <f t="shared" si="88"/>
        <v>12806</v>
      </c>
      <c r="F390" s="11">
        <f t="shared" si="88"/>
        <v>14083</v>
      </c>
      <c r="G390" s="11">
        <f t="shared" si="88"/>
        <v>118323972</v>
      </c>
      <c r="H390" s="11">
        <f t="shared" si="88"/>
        <v>4699372</v>
      </c>
      <c r="I390" s="11">
        <f t="shared" si="88"/>
        <v>75055648.540999994</v>
      </c>
      <c r="J390" s="11">
        <f t="shared" si="88"/>
        <v>3369433</v>
      </c>
      <c r="K390" s="11">
        <f t="shared" si="88"/>
        <v>22531816</v>
      </c>
      <c r="L390" s="11">
        <f t="shared" si="88"/>
        <v>65097108</v>
      </c>
      <c r="M390" s="11">
        <f t="shared" si="88"/>
        <v>0</v>
      </c>
      <c r="N390" s="11">
        <f t="shared" si="88"/>
        <v>741455</v>
      </c>
    </row>
    <row r="391" spans="1:14" ht="60.5" customHeight="1" x14ac:dyDescent="0.3">
      <c r="A391" s="177" t="s">
        <v>124</v>
      </c>
      <c r="B391" s="41">
        <v>1989</v>
      </c>
      <c r="C391" s="11">
        <f t="shared" ref="C391:N391" si="89">C151+C211+C271+C331</f>
        <v>10588614</v>
      </c>
      <c r="D391" s="11">
        <f t="shared" si="89"/>
        <v>1692696</v>
      </c>
      <c r="E391" s="11">
        <f t="shared" si="89"/>
        <v>12225</v>
      </c>
      <c r="F391" s="11">
        <f t="shared" si="89"/>
        <v>13773</v>
      </c>
      <c r="G391" s="11">
        <f t="shared" si="89"/>
        <v>120016927</v>
      </c>
      <c r="H391" s="11">
        <f t="shared" si="89"/>
        <v>4081832</v>
      </c>
      <c r="I391" s="11">
        <f t="shared" si="89"/>
        <v>89592306.841000006</v>
      </c>
      <c r="J391" s="11">
        <f t="shared" si="89"/>
        <v>3221400</v>
      </c>
      <c r="K391" s="11">
        <f t="shared" si="89"/>
        <v>22044403</v>
      </c>
      <c r="L391" s="11">
        <f t="shared" si="89"/>
        <v>63791804</v>
      </c>
      <c r="M391" s="11">
        <f t="shared" si="89"/>
        <v>0</v>
      </c>
      <c r="N391" s="11">
        <f t="shared" si="89"/>
        <v>691508</v>
      </c>
    </row>
    <row r="392" spans="1:14" ht="60.5" customHeight="1" x14ac:dyDescent="0.3">
      <c r="A392" s="177" t="s">
        <v>124</v>
      </c>
      <c r="B392" s="42">
        <v>1990</v>
      </c>
      <c r="C392" s="11">
        <f t="shared" ref="C392:N392" si="90">C152+C212+C272+C332</f>
        <v>10374823</v>
      </c>
      <c r="D392" s="11">
        <f t="shared" si="90"/>
        <v>1674423</v>
      </c>
      <c r="E392" s="11">
        <f t="shared" si="90"/>
        <v>11356</v>
      </c>
      <c r="F392" s="11">
        <f t="shared" si="90"/>
        <v>12718</v>
      </c>
      <c r="G392" s="11">
        <f t="shared" si="90"/>
        <v>120422842</v>
      </c>
      <c r="H392" s="11">
        <f t="shared" si="90"/>
        <v>3216314</v>
      </c>
      <c r="I392" s="11">
        <f t="shared" si="90"/>
        <v>116549746.441</v>
      </c>
      <c r="J392" s="11">
        <f t="shared" si="90"/>
        <v>3098040</v>
      </c>
      <c r="K392" s="11">
        <f t="shared" si="90"/>
        <v>21245116</v>
      </c>
      <c r="L392" s="11">
        <f t="shared" si="90"/>
        <v>62556455</v>
      </c>
      <c r="M392" s="11">
        <f t="shared" si="90"/>
        <v>2099299</v>
      </c>
      <c r="N392" s="11">
        <f t="shared" si="90"/>
        <v>650782</v>
      </c>
    </row>
    <row r="393" spans="1:14" ht="60.5" customHeight="1" x14ac:dyDescent="0.3">
      <c r="A393" s="177" t="s">
        <v>124</v>
      </c>
      <c r="B393" s="43">
        <v>1991</v>
      </c>
      <c r="C393" s="11">
        <f t="shared" ref="C393:N393" si="91">C153+C213+C273+C333</f>
        <v>10373000</v>
      </c>
      <c r="D393" s="11">
        <f t="shared" si="91"/>
        <v>1648014</v>
      </c>
      <c r="E393" s="11">
        <f t="shared" si="91"/>
        <v>10548</v>
      </c>
      <c r="F393" s="11">
        <f t="shared" si="91"/>
        <v>10820</v>
      </c>
      <c r="G393" s="11">
        <f t="shared" si="91"/>
        <v>120462362</v>
      </c>
      <c r="H393" s="11">
        <f t="shared" si="91"/>
        <v>3348396</v>
      </c>
      <c r="I393" s="11">
        <f t="shared" si="91"/>
        <v>137518062.50600001</v>
      </c>
      <c r="J393" s="11">
        <f t="shared" si="91"/>
        <v>2997406</v>
      </c>
      <c r="K393" s="11">
        <f t="shared" si="91"/>
        <v>21310652</v>
      </c>
      <c r="L393" s="11">
        <f t="shared" si="91"/>
        <v>62211707</v>
      </c>
      <c r="M393" s="11">
        <f t="shared" si="91"/>
        <v>2051142</v>
      </c>
      <c r="N393" s="11">
        <f t="shared" si="91"/>
        <v>610487</v>
      </c>
    </row>
    <row r="394" spans="1:14" ht="60.5" customHeight="1" x14ac:dyDescent="0.3">
      <c r="A394" s="177" t="s">
        <v>124</v>
      </c>
      <c r="B394" s="29">
        <v>1992</v>
      </c>
      <c r="C394" s="11">
        <f t="shared" ref="C394:N394" si="92">C154+C214+C274+C334</f>
        <v>10374000</v>
      </c>
      <c r="D394" s="11">
        <f t="shared" si="92"/>
        <v>1616277</v>
      </c>
      <c r="E394" s="11">
        <f t="shared" si="92"/>
        <v>9563</v>
      </c>
      <c r="F394" s="11">
        <f t="shared" si="92"/>
        <v>10330</v>
      </c>
      <c r="G394" s="11">
        <f t="shared" si="92"/>
        <v>117950212</v>
      </c>
      <c r="H394" s="11">
        <f t="shared" si="92"/>
        <v>2785105</v>
      </c>
      <c r="I394" s="11">
        <f t="shared" si="92"/>
        <v>144671119.73899999</v>
      </c>
      <c r="J394" s="11">
        <f t="shared" si="92"/>
        <v>2819560</v>
      </c>
      <c r="K394" s="11">
        <f t="shared" si="92"/>
        <v>21012649</v>
      </c>
      <c r="L394" s="11">
        <f t="shared" si="92"/>
        <v>61669690</v>
      </c>
      <c r="M394" s="11">
        <f t="shared" si="92"/>
        <v>1998987</v>
      </c>
      <c r="N394" s="11">
        <f t="shared" si="92"/>
        <v>558720</v>
      </c>
    </row>
    <row r="395" spans="1:14" ht="60.5" customHeight="1" x14ac:dyDescent="0.3">
      <c r="A395" s="177" t="s">
        <v>124</v>
      </c>
      <c r="B395" s="36">
        <v>1993</v>
      </c>
      <c r="C395" s="11">
        <f t="shared" ref="C395:N395" si="93">C155+C215+C275+C335</f>
        <v>10365000</v>
      </c>
      <c r="D395" s="11">
        <f t="shared" si="93"/>
        <v>1579411</v>
      </c>
      <c r="E395" s="11">
        <f t="shared" si="93"/>
        <v>9239</v>
      </c>
      <c r="F395" s="11">
        <f t="shared" si="93"/>
        <v>10527</v>
      </c>
      <c r="G395" s="11">
        <f t="shared" si="93"/>
        <v>120786822</v>
      </c>
      <c r="H395" s="11">
        <f t="shared" si="93"/>
        <v>2531871</v>
      </c>
      <c r="I395" s="11">
        <f t="shared" si="93"/>
        <v>227395364.03400001</v>
      </c>
      <c r="J395" s="11">
        <f t="shared" si="93"/>
        <v>2851877</v>
      </c>
      <c r="K395" s="11">
        <f t="shared" si="93"/>
        <v>21007687</v>
      </c>
      <c r="L395" s="11">
        <f t="shared" si="93"/>
        <v>61333052</v>
      </c>
      <c r="M395" s="11">
        <f t="shared" si="93"/>
        <v>1942109</v>
      </c>
      <c r="N395" s="11">
        <f t="shared" si="93"/>
        <v>543713</v>
      </c>
    </row>
    <row r="396" spans="1:14" ht="60.5" customHeight="1" x14ac:dyDescent="0.3">
      <c r="A396" s="177" t="s">
        <v>124</v>
      </c>
      <c r="B396" s="29">
        <v>1994</v>
      </c>
      <c r="C396" s="11">
        <f t="shared" ref="C396:N396" si="94">C156+C216+C276+C336</f>
        <v>10350000</v>
      </c>
      <c r="D396" s="11">
        <f t="shared" si="94"/>
        <v>1664000</v>
      </c>
      <c r="E396" s="11">
        <f t="shared" si="94"/>
        <v>8374</v>
      </c>
      <c r="F396" s="11">
        <f t="shared" si="94"/>
        <v>8033</v>
      </c>
      <c r="G396" s="11">
        <f t="shared" si="94"/>
        <v>118493185</v>
      </c>
      <c r="H396" s="11">
        <f t="shared" si="94"/>
        <v>2742321</v>
      </c>
      <c r="I396" s="11">
        <f t="shared" si="94"/>
        <v>274851363.97299999</v>
      </c>
      <c r="J396" s="11">
        <f t="shared" si="94"/>
        <v>2743800</v>
      </c>
      <c r="K396" s="11">
        <f t="shared" si="94"/>
        <v>21365505</v>
      </c>
      <c r="L396" s="11">
        <f t="shared" si="94"/>
        <v>61434134</v>
      </c>
      <c r="M396" s="11">
        <f t="shared" si="94"/>
        <v>1897156</v>
      </c>
      <c r="N396" s="11">
        <f t="shared" si="94"/>
        <v>534004</v>
      </c>
    </row>
    <row r="397" spans="1:14" ht="60.5" customHeight="1" x14ac:dyDescent="0.3">
      <c r="A397" s="177" t="s">
        <v>124</v>
      </c>
      <c r="B397" s="38">
        <v>1995</v>
      </c>
      <c r="C397" s="11">
        <f t="shared" ref="C397:N397" si="95">C157+C217+C277+C337</f>
        <v>10337000</v>
      </c>
      <c r="D397" s="11">
        <f t="shared" si="95"/>
        <v>1637000</v>
      </c>
      <c r="E397" s="11">
        <f t="shared" si="95"/>
        <v>8366</v>
      </c>
      <c r="F397" s="11">
        <f t="shared" si="95"/>
        <v>3860</v>
      </c>
      <c r="G397" s="11">
        <f t="shared" si="95"/>
        <v>119642841</v>
      </c>
      <c r="H397" s="11">
        <f t="shared" si="95"/>
        <v>2802148</v>
      </c>
      <c r="I397" s="11">
        <f t="shared" si="95"/>
        <v>407065550.61900002</v>
      </c>
      <c r="J397" s="11">
        <f t="shared" si="95"/>
        <v>2772381</v>
      </c>
      <c r="K397" s="11">
        <f t="shared" si="95"/>
        <v>20980632</v>
      </c>
      <c r="L397" s="11">
        <f t="shared" si="95"/>
        <v>58383702</v>
      </c>
      <c r="M397" s="11">
        <f t="shared" si="95"/>
        <v>1863893</v>
      </c>
      <c r="N397" s="11">
        <f t="shared" si="95"/>
        <v>491450</v>
      </c>
    </row>
    <row r="398" spans="1:14" ht="60.5" customHeight="1" x14ac:dyDescent="0.3">
      <c r="A398" s="177" t="s">
        <v>124</v>
      </c>
      <c r="B398" s="39">
        <v>1996</v>
      </c>
      <c r="C398" s="11">
        <f t="shared" ref="C398:N398" si="96">C158+C218+C278+C338</f>
        <v>10321000</v>
      </c>
      <c r="D398" s="11">
        <f t="shared" si="96"/>
        <v>1619000</v>
      </c>
      <c r="E398" s="11">
        <f t="shared" si="96"/>
        <v>8136</v>
      </c>
      <c r="F398" s="11">
        <f t="shared" si="96"/>
        <v>4872</v>
      </c>
      <c r="G398" s="11">
        <f t="shared" si="96"/>
        <v>110455992</v>
      </c>
      <c r="H398" s="11">
        <f t="shared" si="96"/>
        <v>2295011</v>
      </c>
      <c r="I398" s="11">
        <f t="shared" si="96"/>
        <v>395248582</v>
      </c>
      <c r="J398" s="11">
        <f t="shared" si="96"/>
        <v>2765197</v>
      </c>
      <c r="K398" s="11">
        <f t="shared" si="96"/>
        <v>21177740</v>
      </c>
      <c r="L398" s="11">
        <f t="shared" si="96"/>
        <v>58034720</v>
      </c>
      <c r="M398" s="11">
        <f t="shared" si="96"/>
        <v>1832745</v>
      </c>
      <c r="N398" s="11">
        <f t="shared" si="96"/>
        <v>517035</v>
      </c>
    </row>
    <row r="399" spans="1:14" ht="60.5" customHeight="1" x14ac:dyDescent="0.3">
      <c r="A399" s="177" t="s">
        <v>124</v>
      </c>
      <c r="B399" s="71">
        <v>1997</v>
      </c>
      <c r="C399" s="11">
        <f t="shared" ref="C399:N399" si="97">C159+C219+C279+C339</f>
        <v>10301000</v>
      </c>
      <c r="D399" s="11">
        <f t="shared" si="97"/>
        <v>1607000</v>
      </c>
      <c r="E399" s="11">
        <f t="shared" si="97"/>
        <v>7984</v>
      </c>
      <c r="F399" s="11">
        <f t="shared" si="97"/>
        <v>4561</v>
      </c>
      <c r="G399" s="11">
        <f t="shared" si="97"/>
        <v>111884192</v>
      </c>
      <c r="H399" s="11">
        <f t="shared" si="97"/>
        <v>2367588</v>
      </c>
      <c r="I399" s="11">
        <f t="shared" si="97"/>
        <v>492127097</v>
      </c>
      <c r="J399" s="11">
        <f t="shared" si="97"/>
        <v>2717961</v>
      </c>
      <c r="K399" s="11">
        <f t="shared" si="97"/>
        <v>20953295</v>
      </c>
      <c r="L399" s="11">
        <f t="shared" si="97"/>
        <v>59105107</v>
      </c>
      <c r="M399" s="11">
        <f t="shared" si="97"/>
        <v>1801530</v>
      </c>
      <c r="N399" s="11">
        <f t="shared" si="97"/>
        <v>487394</v>
      </c>
    </row>
    <row r="400" spans="1:14" ht="60.5" customHeight="1" x14ac:dyDescent="0.3">
      <c r="A400" s="177" t="s">
        <v>124</v>
      </c>
      <c r="B400" s="40">
        <v>1998</v>
      </c>
      <c r="C400" s="11">
        <f t="shared" ref="C400:N400" si="98">C160+C220+C280+C340</f>
        <v>10280000</v>
      </c>
      <c r="D400" s="11">
        <f t="shared" si="98"/>
        <v>1601000</v>
      </c>
      <c r="E400" s="11">
        <f t="shared" si="98"/>
        <v>8045</v>
      </c>
      <c r="F400" s="11">
        <f t="shared" si="98"/>
        <v>5680</v>
      </c>
      <c r="G400" s="11">
        <f t="shared" si="98"/>
        <v>119657286</v>
      </c>
      <c r="H400" s="11">
        <f t="shared" si="98"/>
        <v>3739142</v>
      </c>
      <c r="I400" s="11">
        <f t="shared" si="98"/>
        <v>547477520.51700008</v>
      </c>
      <c r="J400" s="11">
        <f t="shared" si="98"/>
        <v>2472611</v>
      </c>
      <c r="K400" s="11">
        <f t="shared" si="98"/>
        <v>21258999</v>
      </c>
      <c r="L400" s="11">
        <f t="shared" si="98"/>
        <v>56204663</v>
      </c>
      <c r="M400" s="11">
        <f t="shared" si="98"/>
        <v>1774728</v>
      </c>
      <c r="N400" s="11">
        <f t="shared" si="98"/>
        <v>492358</v>
      </c>
    </row>
    <row r="401" spans="1:14" ht="60.5" customHeight="1" x14ac:dyDescent="0.3">
      <c r="A401" s="177" t="s">
        <v>124</v>
      </c>
      <c r="B401" s="41">
        <v>1999</v>
      </c>
      <c r="C401" s="11">
        <f t="shared" ref="C401:N401" si="99">C161+C221+C281+C341</f>
        <v>10253000</v>
      </c>
      <c r="D401" s="11">
        <f t="shared" si="99"/>
        <v>1600000</v>
      </c>
      <c r="E401" s="11">
        <f t="shared" si="99"/>
        <v>7780</v>
      </c>
      <c r="F401" s="11">
        <f t="shared" si="99"/>
        <v>10073</v>
      </c>
      <c r="G401" s="11">
        <f t="shared" si="99"/>
        <v>135481217</v>
      </c>
      <c r="H401" s="11">
        <f t="shared" si="99"/>
        <v>3340767</v>
      </c>
      <c r="I401" s="11">
        <f t="shared" si="99"/>
        <v>729153976.38199997</v>
      </c>
      <c r="J401" s="11">
        <f t="shared" si="99"/>
        <v>2904516</v>
      </c>
      <c r="K401" s="11">
        <f t="shared" si="99"/>
        <v>21888275</v>
      </c>
      <c r="L401" s="11">
        <f t="shared" si="99"/>
        <v>59738230</v>
      </c>
      <c r="M401" s="11">
        <f t="shared" si="99"/>
        <v>1750559</v>
      </c>
      <c r="N401" s="11">
        <f t="shared" si="99"/>
        <v>503585</v>
      </c>
    </row>
    <row r="402" spans="1:14" ht="60.5" customHeight="1" x14ac:dyDescent="0.3">
      <c r="A402" s="177" t="s">
        <v>124</v>
      </c>
      <c r="B402" s="42">
        <v>2000</v>
      </c>
      <c r="C402" s="11">
        <f t="shared" ref="C402:N402" si="100">C162+C222+C282+C342</f>
        <v>10221644</v>
      </c>
      <c r="D402" s="11">
        <f t="shared" si="100"/>
        <v>1600000</v>
      </c>
      <c r="E402" s="11">
        <f t="shared" si="100"/>
        <v>7866</v>
      </c>
      <c r="F402" s="11">
        <f t="shared" si="100"/>
        <v>10110</v>
      </c>
      <c r="G402" s="11">
        <f t="shared" si="100"/>
        <v>140104119</v>
      </c>
      <c r="H402" s="11">
        <f t="shared" si="100"/>
        <v>3444485</v>
      </c>
      <c r="I402" s="11">
        <f t="shared" si="100"/>
        <v>1116709070</v>
      </c>
      <c r="J402" s="11">
        <f t="shared" si="100"/>
        <v>2975594</v>
      </c>
      <c r="K402" s="11">
        <f t="shared" si="100"/>
        <v>23109541</v>
      </c>
      <c r="L402" s="11">
        <f t="shared" si="100"/>
        <v>74735255</v>
      </c>
      <c r="M402" s="11">
        <f t="shared" si="100"/>
        <v>1725162</v>
      </c>
      <c r="N402" s="11">
        <f t="shared" si="100"/>
        <v>505825</v>
      </c>
    </row>
    <row r="403" spans="1:14" ht="60.5" customHeight="1" x14ac:dyDescent="0.3">
      <c r="A403" s="177" t="s">
        <v>124</v>
      </c>
      <c r="B403" s="43">
        <v>2001</v>
      </c>
      <c r="C403" s="11">
        <f t="shared" ref="C403:N403" si="101">C163+C223+C283+C343</f>
        <v>10200298</v>
      </c>
      <c r="D403" s="11">
        <f t="shared" si="101"/>
        <v>1598000</v>
      </c>
      <c r="E403" s="11">
        <f t="shared" si="101"/>
        <v>3845</v>
      </c>
      <c r="F403" s="11">
        <f t="shared" si="101"/>
        <v>8859</v>
      </c>
      <c r="G403" s="11">
        <f t="shared" si="101"/>
        <v>104813464</v>
      </c>
      <c r="H403" s="11">
        <f t="shared" si="101"/>
        <v>1868847</v>
      </c>
      <c r="I403" s="11">
        <f t="shared" si="101"/>
        <v>5416902</v>
      </c>
      <c r="J403" s="11">
        <f t="shared" si="101"/>
        <v>1959243</v>
      </c>
      <c r="K403" s="11">
        <f t="shared" si="101"/>
        <v>26727347</v>
      </c>
      <c r="L403" s="11">
        <f t="shared" si="101"/>
        <v>64913032</v>
      </c>
      <c r="M403" s="11">
        <f t="shared" si="101"/>
        <v>1691997</v>
      </c>
      <c r="N403" s="11">
        <f t="shared" si="101"/>
        <v>500687</v>
      </c>
    </row>
    <row r="404" spans="1:14" ht="60.5" customHeight="1" x14ac:dyDescent="0.3">
      <c r="A404" s="177" t="s">
        <v>124</v>
      </c>
      <c r="B404" s="29">
        <v>2002</v>
      </c>
      <c r="C404" s="11">
        <f t="shared" ref="C404:N404" si="102">C164+C224+C284+C344</f>
        <v>10174853</v>
      </c>
      <c r="D404" s="11">
        <f t="shared" si="102"/>
        <v>1596000</v>
      </c>
      <c r="E404" s="11">
        <f t="shared" si="102"/>
        <v>8246</v>
      </c>
      <c r="F404" s="11">
        <f t="shared" si="102"/>
        <v>10922</v>
      </c>
      <c r="G404" s="11">
        <f t="shared" si="102"/>
        <v>152447029</v>
      </c>
      <c r="H404" s="11">
        <f t="shared" si="102"/>
        <v>7233419</v>
      </c>
      <c r="I404" s="11">
        <f t="shared" si="102"/>
        <v>6438542</v>
      </c>
      <c r="J404" s="11">
        <f t="shared" si="102"/>
        <v>3208468</v>
      </c>
      <c r="K404" s="11">
        <f t="shared" si="102"/>
        <v>38320684</v>
      </c>
      <c r="L404" s="11">
        <f t="shared" si="102"/>
        <v>81377980</v>
      </c>
      <c r="M404" s="11">
        <f t="shared" si="102"/>
        <v>1660113</v>
      </c>
      <c r="N404" s="11">
        <f t="shared" si="102"/>
        <v>507156</v>
      </c>
    </row>
    <row r="405" spans="1:14" ht="60.5" customHeight="1" x14ac:dyDescent="0.3">
      <c r="A405" s="177" t="s">
        <v>124</v>
      </c>
      <c r="B405" s="36">
        <v>2003</v>
      </c>
      <c r="C405" s="11">
        <f t="shared" ref="C405:N405" si="103">C165+C225+C285+C345</f>
        <v>10142362</v>
      </c>
      <c r="D405" s="11">
        <f t="shared" si="103"/>
        <v>1586000</v>
      </c>
      <c r="E405" s="11">
        <f t="shared" si="103"/>
        <v>8447</v>
      </c>
      <c r="F405" s="11">
        <f t="shared" si="103"/>
        <v>11014</v>
      </c>
      <c r="G405" s="11">
        <f t="shared" si="103"/>
        <v>156292528</v>
      </c>
      <c r="H405" s="11">
        <f t="shared" si="103"/>
        <v>5438526</v>
      </c>
      <c r="I405" s="11">
        <f t="shared" si="103"/>
        <v>7089133</v>
      </c>
      <c r="J405" s="11">
        <f t="shared" si="103"/>
        <v>3370136</v>
      </c>
      <c r="K405" s="11">
        <f t="shared" si="103"/>
        <v>37615750</v>
      </c>
      <c r="L405" s="11">
        <f t="shared" si="103"/>
        <v>80493231</v>
      </c>
      <c r="M405" s="11">
        <f t="shared" si="103"/>
        <v>1633688</v>
      </c>
      <c r="N405" s="11">
        <f t="shared" si="103"/>
        <v>515942</v>
      </c>
    </row>
    <row r="406" spans="1:14" ht="60.5" customHeight="1" x14ac:dyDescent="0.3">
      <c r="A406" s="177" t="s">
        <v>124</v>
      </c>
      <c r="B406" s="37">
        <v>2004</v>
      </c>
      <c r="C406" s="11">
        <f t="shared" ref="C406:N406" si="104">C166+C226+C286+C346</f>
        <v>10116742</v>
      </c>
      <c r="D406" s="11">
        <f t="shared" si="104"/>
        <v>1579000</v>
      </c>
      <c r="E406" s="11">
        <f t="shared" si="104"/>
        <v>8060</v>
      </c>
      <c r="F406" s="11">
        <f t="shared" si="104"/>
        <v>11040</v>
      </c>
      <c r="G406" s="11">
        <f t="shared" si="104"/>
        <v>157045265</v>
      </c>
      <c r="H406" s="11">
        <f t="shared" si="104"/>
        <v>5126631</v>
      </c>
      <c r="I406" s="11">
        <f t="shared" si="104"/>
        <v>285977058</v>
      </c>
      <c r="J406" s="11">
        <f t="shared" si="104"/>
        <v>3557650</v>
      </c>
      <c r="K406" s="11">
        <f t="shared" si="104"/>
        <v>35368694</v>
      </c>
      <c r="L406" s="11">
        <f t="shared" si="104"/>
        <v>78363941</v>
      </c>
      <c r="M406" s="11">
        <f t="shared" si="104"/>
        <v>1606117</v>
      </c>
      <c r="N406" s="11">
        <f t="shared" si="104"/>
        <v>492225</v>
      </c>
    </row>
    <row r="407" spans="1:14" ht="60.5" customHeight="1" x14ac:dyDescent="0.3">
      <c r="A407" s="177" t="s">
        <v>124</v>
      </c>
      <c r="B407" s="38">
        <v>2005</v>
      </c>
      <c r="C407" s="11">
        <f t="shared" ref="C407:N407" si="105">C167+C227+C287+C347</f>
        <v>10097549</v>
      </c>
      <c r="D407" s="11">
        <f t="shared" si="105"/>
        <v>1555000</v>
      </c>
      <c r="E407" s="11">
        <f t="shared" si="105"/>
        <v>7962</v>
      </c>
      <c r="F407" s="11">
        <f t="shared" si="105"/>
        <v>10894</v>
      </c>
      <c r="G407" s="11">
        <f t="shared" si="105"/>
        <v>159583857</v>
      </c>
      <c r="H407" s="11">
        <f t="shared" si="105"/>
        <v>5836119</v>
      </c>
      <c r="I407" s="11">
        <f t="shared" si="105"/>
        <v>217805543</v>
      </c>
      <c r="J407" s="11">
        <f t="shared" si="105"/>
        <v>3420593</v>
      </c>
      <c r="K407" s="11">
        <f t="shared" si="105"/>
        <v>34456404</v>
      </c>
      <c r="L407" s="11">
        <f t="shared" si="105"/>
        <v>76766007</v>
      </c>
      <c r="M407" s="11">
        <f t="shared" si="105"/>
        <v>1579697</v>
      </c>
      <c r="N407" s="11">
        <f t="shared" si="105"/>
        <v>473483</v>
      </c>
    </row>
    <row r="408" spans="1:14" ht="60.5" customHeight="1" x14ac:dyDescent="0.3">
      <c r="A408" s="177" t="s">
        <v>124</v>
      </c>
      <c r="B408" s="39">
        <v>2006</v>
      </c>
      <c r="C408" s="11">
        <f t="shared" ref="C408:N408" si="106">C168+C228+C288+C348</f>
        <v>10076581</v>
      </c>
      <c r="D408" s="11">
        <f t="shared" si="106"/>
        <v>1528000</v>
      </c>
      <c r="E408" s="11">
        <f t="shared" si="106"/>
        <v>7555</v>
      </c>
      <c r="F408" s="11">
        <f t="shared" si="106"/>
        <v>9465</v>
      </c>
      <c r="G408" s="11">
        <f t="shared" si="106"/>
        <v>144892946</v>
      </c>
      <c r="H408" s="11">
        <f t="shared" si="106"/>
        <v>5816122</v>
      </c>
      <c r="I408" s="11">
        <f t="shared" si="106"/>
        <v>192832215</v>
      </c>
      <c r="J408" s="11">
        <f t="shared" si="106"/>
        <v>3514728</v>
      </c>
      <c r="K408" s="11">
        <f t="shared" si="106"/>
        <v>34296993</v>
      </c>
      <c r="L408" s="11">
        <f t="shared" si="106"/>
        <v>73382924</v>
      </c>
      <c r="M408" s="11">
        <f t="shared" si="106"/>
        <v>1553443</v>
      </c>
      <c r="N408" s="11">
        <f t="shared" si="106"/>
        <v>442693</v>
      </c>
    </row>
    <row r="409" spans="1:14" ht="60.5" customHeight="1" x14ac:dyDescent="0.3">
      <c r="A409" s="177" t="s">
        <v>124</v>
      </c>
      <c r="B409" s="44">
        <v>2007</v>
      </c>
      <c r="C409" s="11">
        <f t="shared" ref="C409:N409" si="107">C169+C229+C289+C349</f>
        <v>10066158</v>
      </c>
      <c r="D409" s="11">
        <f t="shared" si="107"/>
        <v>1499000</v>
      </c>
      <c r="E409" s="11">
        <f t="shared" si="107"/>
        <v>7724</v>
      </c>
      <c r="F409" s="11">
        <f t="shared" si="107"/>
        <v>9010</v>
      </c>
      <c r="G409" s="11">
        <f t="shared" si="107"/>
        <v>150052234</v>
      </c>
      <c r="H409" s="11">
        <f t="shared" si="107"/>
        <v>5454137</v>
      </c>
      <c r="I409" s="11">
        <f t="shared" si="107"/>
        <v>176287343</v>
      </c>
      <c r="J409" s="11">
        <f t="shared" si="107"/>
        <v>3512095</v>
      </c>
      <c r="K409" s="11">
        <f t="shared" si="107"/>
        <v>34644247</v>
      </c>
      <c r="L409" s="11">
        <f t="shared" si="107"/>
        <v>68945722</v>
      </c>
      <c r="M409" s="11">
        <f t="shared" si="107"/>
        <v>1529654</v>
      </c>
      <c r="N409" s="11">
        <f t="shared" si="107"/>
        <v>432278</v>
      </c>
    </row>
    <row r="410" spans="1:14" ht="60.5" customHeight="1" x14ac:dyDescent="0.3">
      <c r="A410" s="177" t="s">
        <v>124</v>
      </c>
      <c r="B410" s="45">
        <v>2008</v>
      </c>
      <c r="C410" s="11">
        <f t="shared" ref="C410:N410" si="108">C170+C230+C290+C350</f>
        <v>10045401</v>
      </c>
      <c r="D410" s="11">
        <f t="shared" si="108"/>
        <v>1475000</v>
      </c>
      <c r="E410" s="11">
        <f t="shared" si="108"/>
        <v>7316</v>
      </c>
      <c r="F410" s="11">
        <f t="shared" si="108"/>
        <v>10236</v>
      </c>
      <c r="G410" s="11">
        <f t="shared" si="108"/>
        <v>147293785</v>
      </c>
      <c r="H410" s="11">
        <f t="shared" si="108"/>
        <v>4987486</v>
      </c>
      <c r="I410" s="11">
        <f t="shared" si="108"/>
        <v>123063168</v>
      </c>
      <c r="J410" s="11">
        <f t="shared" si="108"/>
        <v>3560744</v>
      </c>
      <c r="K410" s="11">
        <f t="shared" si="108"/>
        <v>33020669</v>
      </c>
      <c r="L410" s="11">
        <f t="shared" si="108"/>
        <v>72150627</v>
      </c>
      <c r="M410" s="11">
        <f t="shared" si="108"/>
        <v>1508802</v>
      </c>
      <c r="N410" s="11">
        <f t="shared" si="108"/>
        <v>481109</v>
      </c>
    </row>
    <row r="411" spans="1:14" ht="60.5" customHeight="1" x14ac:dyDescent="0.3">
      <c r="A411" s="177" t="s">
        <v>124</v>
      </c>
      <c r="B411" s="46">
        <v>2009</v>
      </c>
      <c r="C411" s="11">
        <f t="shared" ref="C411:N411" si="109">C171+C231+C291+C351</f>
        <v>10030975</v>
      </c>
      <c r="D411" s="11">
        <f t="shared" si="109"/>
        <v>1444000</v>
      </c>
      <c r="E411" s="11">
        <f t="shared" si="109"/>
        <v>7059</v>
      </c>
      <c r="F411" s="11">
        <f t="shared" si="109"/>
        <v>10598</v>
      </c>
      <c r="G411" s="11">
        <f t="shared" si="109"/>
        <v>147990977</v>
      </c>
      <c r="H411" s="11">
        <f t="shared" si="109"/>
        <v>4683755</v>
      </c>
      <c r="I411" s="11">
        <f t="shared" si="109"/>
        <v>115626535</v>
      </c>
      <c r="J411" s="11">
        <f t="shared" si="109"/>
        <v>3413899</v>
      </c>
      <c r="K411" s="11">
        <f t="shared" si="109"/>
        <v>33311279</v>
      </c>
      <c r="L411" s="11">
        <f t="shared" si="109"/>
        <v>70338508</v>
      </c>
      <c r="M411" s="11">
        <f t="shared" si="109"/>
        <v>1492608</v>
      </c>
      <c r="N411" s="11">
        <f t="shared" si="109"/>
        <v>450584</v>
      </c>
    </row>
    <row r="412" spans="1:14" ht="60.5" customHeight="1" x14ac:dyDescent="0.3">
      <c r="A412" s="177" t="s">
        <v>124</v>
      </c>
      <c r="B412" s="40">
        <v>2010</v>
      </c>
      <c r="C412" s="11">
        <f t="shared" ref="C412:N412" si="110">C172+C232+C292+C352</f>
        <v>10014324</v>
      </c>
      <c r="D412" s="11">
        <f t="shared" si="110"/>
        <v>1434000</v>
      </c>
      <c r="E412" s="11">
        <f t="shared" si="110"/>
        <v>7185</v>
      </c>
      <c r="F412" s="11">
        <f t="shared" si="110"/>
        <v>10532</v>
      </c>
      <c r="G412" s="11">
        <f t="shared" si="110"/>
        <v>150604935</v>
      </c>
      <c r="H412" s="11">
        <f t="shared" si="110"/>
        <v>4394868</v>
      </c>
      <c r="I412" s="11">
        <f t="shared" si="110"/>
        <v>75149081</v>
      </c>
      <c r="J412" s="11">
        <f t="shared" si="110"/>
        <v>3411900</v>
      </c>
      <c r="K412" s="11">
        <f t="shared" si="110"/>
        <v>32668021</v>
      </c>
      <c r="L412" s="11">
        <f t="shared" si="110"/>
        <v>70741982</v>
      </c>
      <c r="M412" s="11">
        <f t="shared" si="110"/>
        <v>1476856</v>
      </c>
      <c r="N412" s="11">
        <f t="shared" si="110"/>
        <v>475142</v>
      </c>
    </row>
    <row r="413" spans="1:14" ht="60.5" customHeight="1" x14ac:dyDescent="0.3">
      <c r="A413" s="177" t="s">
        <v>124</v>
      </c>
      <c r="B413" s="40">
        <v>2011</v>
      </c>
      <c r="C413" s="11">
        <f t="shared" ref="C413:N413" si="111">C173+C233+C293+C353</f>
        <v>9985722</v>
      </c>
      <c r="D413" s="11">
        <f t="shared" si="111"/>
        <v>1421000</v>
      </c>
      <c r="E413" s="11">
        <f t="shared" si="111"/>
        <v>7502</v>
      </c>
      <c r="F413" s="11">
        <f t="shared" si="111"/>
        <v>10150</v>
      </c>
      <c r="G413" s="11">
        <f t="shared" si="111"/>
        <v>151840559</v>
      </c>
      <c r="H413" s="11">
        <f t="shared" si="111"/>
        <v>5429297</v>
      </c>
      <c r="I413" s="11">
        <f t="shared" si="111"/>
        <v>51743898</v>
      </c>
      <c r="J413" s="11">
        <f t="shared" si="111"/>
        <v>3441362</v>
      </c>
      <c r="K413" s="11">
        <f t="shared" si="111"/>
        <v>32324482</v>
      </c>
      <c r="L413" s="11">
        <f t="shared" si="111"/>
        <v>69529706</v>
      </c>
      <c r="M413" s="11">
        <f t="shared" si="111"/>
        <v>1457210</v>
      </c>
      <c r="N413" s="11">
        <f t="shared" si="111"/>
        <v>487940</v>
      </c>
    </row>
    <row r="414" spans="1:14" ht="60.5" customHeight="1" x14ac:dyDescent="0.3">
      <c r="A414" s="177" t="s">
        <v>124</v>
      </c>
      <c r="B414" s="40">
        <v>2012</v>
      </c>
      <c r="C414" s="11">
        <f t="shared" ref="C414:N414" si="112">C174+C234+C294+C354</f>
        <v>9931925</v>
      </c>
      <c r="D414" s="11">
        <f t="shared" si="112"/>
        <v>1402000</v>
      </c>
      <c r="E414" s="11">
        <f t="shared" si="112"/>
        <v>7361</v>
      </c>
      <c r="F414" s="11">
        <f t="shared" si="112"/>
        <v>9849</v>
      </c>
      <c r="G414" s="11">
        <f t="shared" si="112"/>
        <v>151340445</v>
      </c>
      <c r="H414" s="11">
        <f t="shared" si="112"/>
        <v>4388765</v>
      </c>
      <c r="I414" s="11">
        <f t="shared" si="112"/>
        <v>45028228</v>
      </c>
      <c r="J414" s="11">
        <f t="shared" si="112"/>
        <v>3361188</v>
      </c>
      <c r="K414" s="11">
        <f t="shared" si="112"/>
        <v>30618346</v>
      </c>
      <c r="L414" s="11">
        <f t="shared" si="112"/>
        <v>67606315</v>
      </c>
      <c r="M414" s="11">
        <f t="shared" si="112"/>
        <v>1440290</v>
      </c>
      <c r="N414" s="11">
        <f t="shared" si="112"/>
        <v>481452</v>
      </c>
    </row>
    <row r="415" spans="1:14" ht="60.5" customHeight="1" x14ac:dyDescent="0.3">
      <c r="A415" s="177" t="s">
        <v>124</v>
      </c>
      <c r="B415" s="40">
        <v>2013</v>
      </c>
      <c r="C415" s="11">
        <f t="shared" ref="C415:N415" si="113">C175+C235+C295+C355</f>
        <v>9908798</v>
      </c>
      <c r="D415" s="11">
        <f t="shared" si="113"/>
        <v>1371000</v>
      </c>
      <c r="E415" s="11">
        <f t="shared" si="113"/>
        <v>7356</v>
      </c>
      <c r="F415" s="11">
        <f t="shared" si="113"/>
        <v>9778</v>
      </c>
      <c r="G415" s="11">
        <f t="shared" si="113"/>
        <v>152149871</v>
      </c>
      <c r="H415" s="11">
        <f t="shared" si="113"/>
        <v>4195085</v>
      </c>
      <c r="I415" s="11">
        <f t="shared" si="113"/>
        <v>47441854</v>
      </c>
      <c r="J415" s="11">
        <f t="shared" si="113"/>
        <v>3341481</v>
      </c>
      <c r="K415" s="11">
        <f t="shared" si="113"/>
        <v>28781987</v>
      </c>
      <c r="L415" s="11">
        <f t="shared" si="113"/>
        <v>63288031</v>
      </c>
      <c r="M415" s="11">
        <f t="shared" si="113"/>
        <v>1430865</v>
      </c>
      <c r="N415" s="11">
        <f t="shared" si="113"/>
        <v>467025</v>
      </c>
    </row>
    <row r="416" spans="1:14" ht="60.5" customHeight="1" x14ac:dyDescent="0.3">
      <c r="A416" s="177" t="s">
        <v>124</v>
      </c>
      <c r="B416" s="40">
        <v>2014</v>
      </c>
      <c r="C416" s="11">
        <f t="shared" ref="C416:N416" si="114">C176+C236+C296+C356</f>
        <v>9877365</v>
      </c>
      <c r="D416" s="11">
        <f t="shared" si="114"/>
        <v>1336000</v>
      </c>
      <c r="E416" s="11">
        <f t="shared" si="114"/>
        <v>7571</v>
      </c>
      <c r="F416" s="11">
        <f t="shared" si="114"/>
        <v>9773</v>
      </c>
      <c r="G416" s="11">
        <f t="shared" si="114"/>
        <v>153128003</v>
      </c>
      <c r="H416" s="11">
        <f t="shared" si="114"/>
        <v>4817099</v>
      </c>
      <c r="I416" s="11">
        <f t="shared" si="114"/>
        <v>50940950</v>
      </c>
      <c r="J416" s="11">
        <f t="shared" si="114"/>
        <v>3298136</v>
      </c>
      <c r="K416" s="11">
        <f t="shared" si="114"/>
        <v>27633360</v>
      </c>
      <c r="L416" s="11">
        <f t="shared" si="114"/>
        <v>62504015</v>
      </c>
      <c r="M416" s="11">
        <f t="shared" si="114"/>
        <v>1425816</v>
      </c>
      <c r="N416" s="11">
        <f t="shared" si="114"/>
        <v>466218</v>
      </c>
    </row>
    <row r="417" spans="1:14" ht="60.5" customHeight="1" x14ac:dyDescent="0.3">
      <c r="A417" s="177" t="s">
        <v>124</v>
      </c>
      <c r="B417" s="40">
        <v>2015</v>
      </c>
      <c r="C417" s="11">
        <f t="shared" ref="C417:N417" si="115">C177+C237+C297+C357</f>
        <v>9855571</v>
      </c>
      <c r="D417" s="11">
        <f t="shared" si="115"/>
        <v>1299000</v>
      </c>
      <c r="E417" s="11">
        <f t="shared" si="115"/>
        <v>7602</v>
      </c>
      <c r="F417" s="11">
        <f t="shared" si="115"/>
        <v>9844</v>
      </c>
      <c r="G417" s="11">
        <f t="shared" si="115"/>
        <v>158592688</v>
      </c>
      <c r="H417" s="11">
        <f t="shared" si="115"/>
        <v>4936139</v>
      </c>
      <c r="I417" s="11">
        <f t="shared" si="115"/>
        <v>42538533</v>
      </c>
      <c r="J417" s="11">
        <f t="shared" si="115"/>
        <v>3339067</v>
      </c>
      <c r="K417" s="11">
        <f t="shared" si="115"/>
        <v>27386229</v>
      </c>
      <c r="L417" s="11">
        <f t="shared" si="115"/>
        <v>60723170</v>
      </c>
      <c r="M417" s="11">
        <f t="shared" si="115"/>
        <v>1427186</v>
      </c>
      <c r="N417" s="11">
        <f t="shared" si="115"/>
        <v>477913</v>
      </c>
    </row>
    <row r="418" spans="1:14" ht="60.5" customHeight="1" x14ac:dyDescent="0.3">
      <c r="A418" s="177" t="s">
        <v>124</v>
      </c>
      <c r="B418" s="40">
        <v>2016</v>
      </c>
      <c r="C418" s="11">
        <f t="shared" ref="C418:N418" si="116">C178+C238+C298+C358</f>
        <v>9802687</v>
      </c>
      <c r="D418" s="11">
        <f t="shared" si="116"/>
        <v>1272000</v>
      </c>
      <c r="E418" s="11">
        <f t="shared" si="116"/>
        <v>8265</v>
      </c>
      <c r="F418" s="11">
        <f t="shared" si="116"/>
        <v>9832</v>
      </c>
      <c r="G418" s="11">
        <f t="shared" si="116"/>
        <v>151850281</v>
      </c>
      <c r="H418" s="11">
        <f t="shared" si="116"/>
        <v>5882895</v>
      </c>
      <c r="I418" s="11">
        <f t="shared" si="116"/>
        <v>44776827</v>
      </c>
      <c r="J418" s="11">
        <f t="shared" si="116"/>
        <v>3163798</v>
      </c>
      <c r="K418" s="11">
        <f t="shared" si="116"/>
        <v>27380609</v>
      </c>
      <c r="L418" s="11">
        <f t="shared" si="116"/>
        <v>60466551</v>
      </c>
      <c r="M418" s="11">
        <f t="shared" si="116"/>
        <v>1424448</v>
      </c>
      <c r="N418" s="11">
        <f t="shared" si="116"/>
        <v>452985</v>
      </c>
    </row>
    <row r="419" spans="1:14" ht="39" x14ac:dyDescent="0.3">
      <c r="A419" s="177" t="s">
        <v>124</v>
      </c>
      <c r="B419" s="40">
        <v>2017</v>
      </c>
      <c r="C419" s="11">
        <f t="shared" ref="C419:N419" si="117">C179+C239+C299+C359</f>
        <v>9776707</v>
      </c>
      <c r="D419" s="11">
        <f t="shared" si="117"/>
        <v>1276000</v>
      </c>
      <c r="E419" s="11">
        <f t="shared" si="117"/>
        <v>8229</v>
      </c>
      <c r="F419" s="11">
        <f t="shared" si="117"/>
        <v>9818</v>
      </c>
      <c r="G419" s="11">
        <f t="shared" si="117"/>
        <v>151963574</v>
      </c>
      <c r="H419" s="11">
        <f t="shared" si="117"/>
        <v>5106114</v>
      </c>
      <c r="I419" s="11">
        <f t="shared" si="117"/>
        <v>53718384</v>
      </c>
      <c r="J419" s="11">
        <f t="shared" si="117"/>
        <v>3031904</v>
      </c>
      <c r="K419" s="11">
        <f t="shared" si="117"/>
        <v>25589951</v>
      </c>
      <c r="L419" s="11">
        <f t="shared" si="117"/>
        <v>57122141</v>
      </c>
      <c r="M419" s="11">
        <f t="shared" si="117"/>
        <v>1422865</v>
      </c>
      <c r="N419" s="11">
        <f t="shared" si="117"/>
        <v>442126</v>
      </c>
    </row>
    <row r="420" spans="1:14" ht="39" x14ac:dyDescent="0.3">
      <c r="A420" s="177" t="s">
        <v>124</v>
      </c>
      <c r="B420" s="40">
        <v>2018</v>
      </c>
      <c r="C420" s="11">
        <f t="shared" ref="C420:N421" si="118">C180+C240+C300+C360</f>
        <v>9765320</v>
      </c>
      <c r="D420" s="11">
        <f t="shared" si="118"/>
        <v>1256000</v>
      </c>
      <c r="E420" s="11">
        <f t="shared" si="118"/>
        <v>8263</v>
      </c>
      <c r="F420" s="11">
        <f t="shared" si="118"/>
        <v>8862</v>
      </c>
      <c r="G420" s="11">
        <f t="shared" si="118"/>
        <v>153496755</v>
      </c>
      <c r="H420" s="11">
        <f t="shared" si="118"/>
        <v>6358830</v>
      </c>
      <c r="I420" s="11">
        <f t="shared" si="118"/>
        <v>58374091</v>
      </c>
      <c r="J420" s="11">
        <f t="shared" si="118"/>
        <v>2929931</v>
      </c>
      <c r="K420" s="11">
        <f t="shared" si="118"/>
        <v>26016051</v>
      </c>
      <c r="L420" s="11">
        <f t="shared" si="118"/>
        <v>56058584</v>
      </c>
      <c r="M420" s="11">
        <f t="shared" si="118"/>
        <v>1421916</v>
      </c>
      <c r="N420" s="11">
        <f t="shared" si="118"/>
        <v>411322</v>
      </c>
    </row>
    <row r="421" spans="1:14" ht="39" x14ac:dyDescent="0.3">
      <c r="A421" s="177" t="s">
        <v>124</v>
      </c>
      <c r="B421" s="40">
        <v>2019</v>
      </c>
      <c r="C421" s="11">
        <f t="shared" si="118"/>
        <v>9756081</v>
      </c>
      <c r="D421" s="11">
        <f t="shared" si="118"/>
        <v>1230000</v>
      </c>
      <c r="E421" s="11">
        <f t="shared" si="118"/>
        <v>8142</v>
      </c>
      <c r="F421" s="11">
        <f t="shared" si="118"/>
        <v>8640</v>
      </c>
      <c r="G421" s="11">
        <f t="shared" si="118"/>
        <v>151554372</v>
      </c>
      <c r="H421" s="11">
        <f t="shared" si="118"/>
        <v>6078917</v>
      </c>
      <c r="I421" s="11">
        <f t="shared" si="118"/>
        <v>52154709</v>
      </c>
      <c r="J421" s="11">
        <f t="shared" si="118"/>
        <v>2977592</v>
      </c>
      <c r="K421" s="11">
        <f t="shared" si="118"/>
        <v>25279214</v>
      </c>
      <c r="L421" s="11">
        <f t="shared" si="118"/>
        <v>56517876</v>
      </c>
      <c r="M421" s="11">
        <f t="shared" si="118"/>
        <v>1421739</v>
      </c>
      <c r="N421" s="11">
        <f t="shared" si="118"/>
        <v>389851</v>
      </c>
    </row>
    <row r="423" spans="1:14" x14ac:dyDescent="0.3">
      <c r="A423" s="205" t="s">
        <v>159</v>
      </c>
    </row>
    <row r="424" spans="1:14" x14ac:dyDescent="0.3">
      <c r="A424" s="204" t="s">
        <v>158</v>
      </c>
    </row>
  </sheetData>
  <autoFilter ref="A1:P421" xr:uid="{00000000-0009-0000-0000-000002000000}"/>
  <pageMargins left="0.75" right="0.75" top="1" bottom="1" header="0.5" footer="0.5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</vt:i4>
      </vt:variant>
    </vt:vector>
  </HeadingPairs>
  <TitlesOfParts>
    <vt:vector size="5" baseType="lpstr">
      <vt:lpstr>Adat data &amp; Mut ind 60-18 HU-EN</vt:lpstr>
      <vt:lpstr>Mjegyzések Notes 1960-2018 HU</vt:lpstr>
      <vt:lpstr>Adatbázis dbase 60-19 HU-EN</vt:lpstr>
      <vt:lpstr>Adatbázis dbase 60-19 HU-EN Add</vt:lpstr>
      <vt:lpstr>idosor6012</vt:lpstr>
    </vt:vector>
  </TitlesOfParts>
  <Company>Országos Széchényi Könyvtár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somogyi.jozsef</dc:creator>
  <cp:lastModifiedBy>Somogyi József</cp:lastModifiedBy>
  <cp:lastPrinted>2016-09-05T11:32:32Z</cp:lastPrinted>
  <dcterms:created xsi:type="dcterms:W3CDTF">2010-06-22T10:19:27Z</dcterms:created>
  <dcterms:modified xsi:type="dcterms:W3CDTF">2021-01-20T18:30:54Z</dcterms:modified>
</cp:coreProperties>
</file>